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40" windowWidth="17940" windowHeight="11190"/>
  </bookViews>
  <sheets>
    <sheet name="2a WYNIKI KONKURSU" sheetId="1" r:id="rId1"/>
  </sheets>
  <calcPr calcId="124519"/>
</workbook>
</file>

<file path=xl/calcChain.xml><?xml version="1.0" encoding="utf-8"?>
<calcChain xmlns="http://schemas.openxmlformats.org/spreadsheetml/2006/main">
  <c r="J6" i="1"/>
  <c r="K6" s="1"/>
  <c r="J7"/>
  <c r="K7" s="1"/>
  <c r="J8"/>
  <c r="K8" s="1"/>
  <c r="J9"/>
  <c r="K9" s="1"/>
  <c r="J10"/>
  <c r="K10" s="1"/>
  <c r="J11"/>
  <c r="K11" s="1"/>
  <c r="J12"/>
  <c r="J13"/>
  <c r="K13" s="1"/>
  <c r="J14"/>
  <c r="K14" s="1"/>
  <c r="J15"/>
  <c r="K15" s="1"/>
  <c r="J16"/>
  <c r="K16" s="1"/>
  <c r="J17"/>
  <c r="K17" s="1"/>
  <c r="J18"/>
  <c r="K18" s="1"/>
  <c r="J19"/>
  <c r="K19" s="1"/>
  <c r="J20"/>
  <c r="J21"/>
  <c r="K21" s="1"/>
  <c r="J22"/>
  <c r="K22" s="1"/>
  <c r="J23"/>
  <c r="K23" s="1"/>
  <c r="J24"/>
  <c r="K24" s="1"/>
  <c r="J25"/>
  <c r="K25" s="1"/>
  <c r="J26"/>
  <c r="K26" s="1"/>
  <c r="J27"/>
  <c r="K27" s="1"/>
  <c r="J28"/>
  <c r="J29"/>
  <c r="K29" s="1"/>
  <c r="J30"/>
  <c r="K30" s="1"/>
  <c r="J31"/>
  <c r="K31" s="1"/>
  <c r="J32"/>
  <c r="K32" s="1"/>
  <c r="J33"/>
  <c r="K33" s="1"/>
  <c r="J34"/>
  <c r="K34" s="1"/>
  <c r="J35"/>
  <c r="K35" s="1"/>
  <c r="J36"/>
  <c r="J37"/>
  <c r="K37" s="1"/>
  <c r="J38"/>
  <c r="K38" s="1"/>
  <c r="J39"/>
  <c r="K39" s="1"/>
  <c r="J40"/>
  <c r="K40" s="1"/>
  <c r="J41"/>
  <c r="K41" s="1"/>
  <c r="J42"/>
  <c r="K42" s="1"/>
  <c r="J43"/>
  <c r="K43" s="1"/>
  <c r="J5"/>
  <c r="K12"/>
  <c r="K20"/>
  <c r="K28"/>
  <c r="K36"/>
  <c r="K5"/>
  <c r="J44" l="1"/>
</calcChain>
</file>

<file path=xl/sharedStrings.xml><?xml version="1.0" encoding="utf-8"?>
<sst xmlns="http://schemas.openxmlformats.org/spreadsheetml/2006/main" count="86" uniqueCount="86">
  <si>
    <t>Lp.</t>
  </si>
  <si>
    <t xml:space="preserve">gmina </t>
  </si>
  <si>
    <t>nazwa podmiotu</t>
  </si>
  <si>
    <t>nazwa instytucji</t>
  </si>
  <si>
    <t>Wnioskowana kwota dotacji</t>
  </si>
  <si>
    <t>żłobek</t>
  </si>
  <si>
    <t>klub dziecięcy</t>
  </si>
  <si>
    <t>dzienny opiekun</t>
  </si>
  <si>
    <t>Miechów</t>
  </si>
  <si>
    <t>Gmina i Miasto Miechów ul. Sienkiewicza 25, 32-200 Miechów</t>
  </si>
  <si>
    <t>Żłobek Samorządowy nr 1 w Miechowie, ul. Jagiellońska 34, 32-200 Miechów</t>
  </si>
  <si>
    <t>Wojnicz</t>
  </si>
  <si>
    <t>Miasto i Gmina Wojnicz Rynek1, 32-830 Wojnicz</t>
  </si>
  <si>
    <t>Publiczne Przedszkole w Biadolinach Radłowskich, Biadoliny Radłowskie 152, 32-828 Biadoliny Szlacheckie</t>
  </si>
  <si>
    <t>Publiczne Przedszkole w Grabnie, Grabno 246, 32-830 Wojnicz</t>
  </si>
  <si>
    <t>Publiczne Przedszkole w Wojniczu, ul. Krzywa 18, 32-830 Wojnicz</t>
  </si>
  <si>
    <t>Zespół Szkolno-Przedszkolny w Wielkiej Wsi, Wielka Wieś 210, 32-830 Wojnicz</t>
  </si>
  <si>
    <t>Biecz</t>
  </si>
  <si>
    <t>Gmina Biecz Rynek 1, 38-340 Biecz</t>
  </si>
  <si>
    <t>Gorlice</t>
  </si>
  <si>
    <t>Miasto Gorlice , Rynek 2, 38-300 Gorlice</t>
  </si>
  <si>
    <t>Miejski Żłobek, ul. Wł. Jagiełły 9, 38-300 Gorlice</t>
  </si>
  <si>
    <t>Myślenice</t>
  </si>
  <si>
    <t>Gmina Myślenice, Rynek 8/9,32-400 Myślenice</t>
  </si>
  <si>
    <t>Żłobek Samorządowy w Myślenicach, os. 1000 lecia 18a, 32-400 Myślenice</t>
  </si>
  <si>
    <t>Podegrodzie</t>
  </si>
  <si>
    <t>Gmina Podegrodzie, 33-386 Podegrodzie 248</t>
  </si>
  <si>
    <t>Gminny Żłobek w Podegrodziu, Podegrodzie 525, 33-386 Podegrodzie</t>
  </si>
  <si>
    <t>Publiczny Żłobek "BIECKA AKADEMIA MALUCHA", ul. Tysiąclecia 29, 38-340 Biecz</t>
  </si>
  <si>
    <t>Klucze</t>
  </si>
  <si>
    <t>Gmina Klucze,                         ul. Partyzantów 1,                     32-310 Klucze</t>
  </si>
  <si>
    <t>Klub Dziecięcy "Chatka Puchatka", ul. XXX - Lecia PRL 13, 32-310 Klucze</t>
  </si>
  <si>
    <t>Klub Dziecięcy "Leśne Skrzaty", ul. Leśna 23, Jaroszowiec, 32- 310 Klucze</t>
  </si>
  <si>
    <t>Bolesław</t>
  </si>
  <si>
    <t>Klub dziecięcy "Leśna Kraina", Laski, ul. Błędowska 13, 32-329 Bolesław</t>
  </si>
  <si>
    <t>Gmina Bolesław ul. Główna 58, 32-329</t>
  </si>
  <si>
    <t>Wieprz</t>
  </si>
  <si>
    <t>Gmina Wieprz ul. Centralna  5, 34-122 Wieprz</t>
  </si>
  <si>
    <t>Żłobek "Misiowy Zakątek" we Frydrychowicach, ul. Widokowa 49, 34-108 Frydrychowice</t>
  </si>
  <si>
    <t>Żabno</t>
  </si>
  <si>
    <t>Gmina Żabno, ul. Wł. Jagiełły 1; 33-240 Żabno</t>
  </si>
  <si>
    <t>Gminny Żłobek w Żabnie; ul. Wł. Jagiełły 12, 33-240 Żabno</t>
  </si>
  <si>
    <t>Radgoszcz</t>
  </si>
  <si>
    <t>Gmina Radgoszcz, 33-207 Radgoszcz</t>
  </si>
  <si>
    <t>Żlobek Publiczny w Radgoszczy, ul. Kopernika 7, 33-207 Radgoszcz</t>
  </si>
  <si>
    <t>Gmina Lisia Góra, ul. 1 maja 7, 33-140 Lisia Góra</t>
  </si>
  <si>
    <t>Lisia Góra</t>
  </si>
  <si>
    <t>Łapsze Niżne</t>
  </si>
  <si>
    <t>Gmina Łapsze Niżne, ul. Jana Pawła II 20, 34-442 Łapsze Niżne</t>
  </si>
  <si>
    <t xml:space="preserve">Żłobek Przystanek Maluszka, ul. 3 maja 70, 34-441 Niedzica </t>
  </si>
  <si>
    <t>Proszowice</t>
  </si>
  <si>
    <t>Klub Dziecięcy w Proszowicach, ul. Szpitalna 3, 32-100 Proszowice</t>
  </si>
  <si>
    <t>Gmina Proszowice ul. 3 Maja 72, 32-100 Proszowice</t>
  </si>
  <si>
    <t>Tarnów</t>
  </si>
  <si>
    <t>Żłobek Nr 1 ul. Topolowa 4, 33-101 Tarnów</t>
  </si>
  <si>
    <t>Żłobek Nr 2 ul. Wiejska 29, 33-100 Tarnów</t>
  </si>
  <si>
    <t>Żłobek Nr 3 ul. Goslara 5, 33-100 Tarnów</t>
  </si>
  <si>
    <t>Żłobek Nr 5 ul. Do Prochowni 20, 33-100 Tarnów</t>
  </si>
  <si>
    <t>Żłobek Nr 6 ul. Pracy 4c, 33-100 Tarnów</t>
  </si>
  <si>
    <t>Gmina Miasta Tarnowa, ul. Mickiewicza 2, 33-100 Tarnów</t>
  </si>
  <si>
    <t>Kraków</t>
  </si>
  <si>
    <t>Gmina Miejska Kraków, al.Powstania Warszawskiego 10, 31-549 Krakow</t>
  </si>
  <si>
    <t>Żłobek Samorządowy nr 6 os. Piastów 42, 31-624 Kraków</t>
  </si>
  <si>
    <t>Żlobek Samorządowy nr 12 "Bajkowy domek" os. 2 Pułku Lotniczego 23, 31-869 Kraków</t>
  </si>
  <si>
    <t>Żłobek Samorządowy nr 13 os. Centrum A bl. 12, 31-965 Kraków</t>
  </si>
  <si>
    <t>Żłobek Samorządowy nr 14, ul. Sienkiewicza 24, 30-033 Kraków</t>
  </si>
  <si>
    <t xml:space="preserve">Żłobek samorządowy nr 18 ul. Mazowiecka 30 A, 30-019 Kraków </t>
  </si>
  <si>
    <t>Żłobek Samorządowy nr 19, ul. Świtezianki 7, 31-563 Kraków</t>
  </si>
  <si>
    <t>Żłobek Samorządowy nr 20 "Pluszowy Miś", ul.Okólna 6, 30-684 Kraków</t>
  </si>
  <si>
    <t>Żłobek Samorządowy nr 21, ul. Lekarska 3, 31-203 Kraków</t>
  </si>
  <si>
    <t>Żłobek Samorządowy nr 22, os. Tysiąclecia 14, 313-605 Kraków</t>
  </si>
  <si>
    <t>Żłobek Samorządowy nr 23, ul. Słomiana 7, 30-316 Kraków</t>
  </si>
  <si>
    <t>Żłobek Samorządowy nr 24, ul. Opolska 11, 31-275 Kraków</t>
  </si>
  <si>
    <t>Żłobek Samorządowy nr 25 ul.Ehrenberga 3, 31-309 Kraków</t>
  </si>
  <si>
    <t>Żłobek Samorządowy nr 27, os. Kazimierzowskie 28, 31-843 Kraków</t>
  </si>
  <si>
    <t>Żłobek  Samorządowy nr  28, ul. Kurczaba 21, 30-868 Kraków</t>
  </si>
  <si>
    <t>Żłobek Samorządoowy nr  31 ul.  Sanocka 2, 30-620 Kraków</t>
  </si>
  <si>
    <t>SUMA:</t>
  </si>
  <si>
    <t>% wnioskowanej dotacji</t>
  </si>
  <si>
    <t>liczba miejsc</t>
  </si>
  <si>
    <t>Żłobek Samorządowy nr 32,                              ul. Wysłouchów 47, 30-611Kraków</t>
  </si>
  <si>
    <t>Gminny Żłobek, ul. Stefana Jaracza 1,             33-140 Lisia Góra</t>
  </si>
  <si>
    <t>okres realizacji zadania                    ( w miesiącach)</t>
  </si>
  <si>
    <r>
      <t xml:space="preserve">Kwota dotacji maksymalnie       </t>
    </r>
    <r>
      <rPr>
        <b/>
        <sz val="12"/>
        <color rgb="FFFF0000"/>
        <rFont val="Times New Roman"/>
        <family val="1"/>
        <charset val="238"/>
      </rPr>
      <t xml:space="preserve">140 </t>
    </r>
    <r>
      <rPr>
        <b/>
        <sz val="12"/>
        <color theme="1"/>
        <rFont val="Times New Roman"/>
        <family val="1"/>
        <charset val="238"/>
      </rPr>
      <t>zł /1 miejsce</t>
    </r>
  </si>
  <si>
    <t>OFERTY MODUŁ 2 - gminy                                                                                                                                                                     FUNKCJONOWANIE MIEJSC OPIEKI</t>
  </si>
  <si>
    <r>
      <t xml:space="preserve">Lista ofert zakwalifikowanych do Programu </t>
    </r>
    <r>
      <rPr>
        <b/>
        <i/>
        <sz val="14"/>
        <color theme="1"/>
        <rFont val="Times New Roman"/>
        <family val="1"/>
        <charset val="238"/>
      </rPr>
      <t>"MALUCH plus" 2017</t>
    </r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</si>
</sst>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3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0" borderId="0"/>
    <xf numFmtId="0" fontId="4" fillId="2" borderId="0" applyNumberFormat="0" applyBorder="0" applyAlignment="0" applyProtection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/>
    <xf numFmtId="0" fontId="5" fillId="3" borderId="1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0" borderId="27" xfId="5" applyFont="1" applyBorder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1" xfId="5" applyFont="1" applyFill="1" applyBorder="1" applyAlignment="1">
      <alignment horizontal="center" vertical="center" wrapText="1"/>
    </xf>
    <xf numFmtId="0" fontId="7" fillId="3" borderId="20" xfId="5" applyFont="1" applyFill="1" applyBorder="1" applyAlignment="1">
      <alignment horizontal="center" vertical="center" wrapText="1"/>
    </xf>
    <xf numFmtId="0" fontId="7" fillId="3" borderId="22" xfId="5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8">
    <cellStyle name="Akcent 1" xfId="6" builtinId="29"/>
    <cellStyle name="Heading" xfId="1"/>
    <cellStyle name="Heading1" xfId="2"/>
    <cellStyle name="Normalny" xfId="0" builtinId="0" customBuiltin="1"/>
    <cellStyle name="Normalny 2" xfId="7"/>
    <cellStyle name="Normalny_Arkusz1" xfId="5"/>
    <cellStyle name="Result" xfId="3"/>
    <cellStyle name="Result2" xfId="4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190500</xdr:rowOff>
    </xdr:from>
    <xdr:to>
      <xdr:col>10</xdr:col>
      <xdr:colOff>638176</xdr:colOff>
      <xdr:row>1</xdr:row>
      <xdr:rowOff>457200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0125" y="190500"/>
          <a:ext cx="2390776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tabSelected="1" workbookViewId="0">
      <selection activeCell="Q4" sqref="Q4"/>
    </sheetView>
  </sheetViews>
  <sheetFormatPr defaultRowHeight="14.25"/>
  <cols>
    <col min="1" max="1" width="5.125" customWidth="1"/>
    <col min="2" max="2" width="15.75" customWidth="1"/>
    <col min="3" max="3" width="23.5" customWidth="1"/>
    <col min="4" max="4" width="34.375" customWidth="1"/>
    <col min="5" max="7" width="9.125" style="1" customWidth="1"/>
    <col min="8" max="8" width="13.875" style="1" hidden="1" customWidth="1"/>
    <col min="9" max="9" width="14.5" style="1" customWidth="1"/>
    <col min="10" max="10" width="15.5" style="1" customWidth="1"/>
    <col min="11" max="11" width="13" customWidth="1"/>
  </cols>
  <sheetData>
    <row r="1" spans="1:20" ht="61.5" customHeight="1">
      <c r="A1" s="70" t="s">
        <v>85</v>
      </c>
      <c r="B1" s="70"/>
      <c r="C1" s="70"/>
      <c r="D1" s="70"/>
      <c r="E1" s="54"/>
      <c r="F1" s="54"/>
      <c r="G1" s="54"/>
      <c r="H1" s="54"/>
      <c r="I1" s="54"/>
      <c r="J1" s="54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52" customFormat="1" ht="66.75" customHeight="1" thickBot="1">
      <c r="A2" s="59" t="s">
        <v>84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20" ht="23.25" customHeight="1" thickBot="1">
      <c r="A3" s="61" t="s">
        <v>0</v>
      </c>
      <c r="B3" s="63" t="s">
        <v>1</v>
      </c>
      <c r="C3" s="63" t="s">
        <v>2</v>
      </c>
      <c r="D3" s="65" t="s">
        <v>3</v>
      </c>
      <c r="E3" s="67" t="s">
        <v>79</v>
      </c>
      <c r="F3" s="68"/>
      <c r="G3" s="69"/>
      <c r="H3" s="57" t="s">
        <v>4</v>
      </c>
      <c r="I3" s="55" t="s">
        <v>82</v>
      </c>
      <c r="J3" s="55" t="s">
        <v>83</v>
      </c>
      <c r="K3" s="55" t="s">
        <v>78</v>
      </c>
    </row>
    <row r="4" spans="1:20" ht="39" customHeight="1" thickBot="1">
      <c r="A4" s="62"/>
      <c r="B4" s="64"/>
      <c r="C4" s="64"/>
      <c r="D4" s="66"/>
      <c r="E4" s="33" t="s">
        <v>5</v>
      </c>
      <c r="F4" s="28" t="s">
        <v>6</v>
      </c>
      <c r="G4" s="28" t="s">
        <v>7</v>
      </c>
      <c r="H4" s="58"/>
      <c r="I4" s="56"/>
      <c r="J4" s="56"/>
      <c r="K4" s="56"/>
    </row>
    <row r="5" spans="1:20" ht="60" customHeight="1">
      <c r="A5" s="2">
        <v>1</v>
      </c>
      <c r="B5" s="3" t="s">
        <v>17</v>
      </c>
      <c r="C5" s="4" t="s">
        <v>18</v>
      </c>
      <c r="D5" s="5" t="s">
        <v>28</v>
      </c>
      <c r="E5" s="6">
        <v>48</v>
      </c>
      <c r="F5" s="7"/>
      <c r="G5" s="8"/>
      <c r="H5" s="37">
        <v>230400</v>
      </c>
      <c r="I5" s="44">
        <v>12</v>
      </c>
      <c r="J5" s="34">
        <f>140*(E5+F5+G5)*I5</f>
        <v>80640</v>
      </c>
      <c r="K5" s="47">
        <f>J5/H5</f>
        <v>0.35</v>
      </c>
    </row>
    <row r="6" spans="1:20" ht="42" customHeight="1">
      <c r="A6" s="9">
        <v>2</v>
      </c>
      <c r="B6" s="2" t="s">
        <v>33</v>
      </c>
      <c r="C6" s="3" t="s">
        <v>35</v>
      </c>
      <c r="D6" s="10" t="s">
        <v>34</v>
      </c>
      <c r="E6" s="11"/>
      <c r="F6" s="31">
        <v>24</v>
      </c>
      <c r="G6" s="12"/>
      <c r="H6" s="38">
        <v>115200</v>
      </c>
      <c r="I6" s="45">
        <v>12</v>
      </c>
      <c r="J6" s="40">
        <f t="shared" ref="J6:J43" si="0">140*(E6+F6+G6)*I6</f>
        <v>40320</v>
      </c>
      <c r="K6" s="48">
        <f t="shared" ref="K6:K43" si="1">J6/H6</f>
        <v>0.35</v>
      </c>
    </row>
    <row r="7" spans="1:20" ht="38.25" customHeight="1">
      <c r="A7" s="3">
        <v>3</v>
      </c>
      <c r="B7" s="4" t="s">
        <v>19</v>
      </c>
      <c r="C7" s="3" t="s">
        <v>20</v>
      </c>
      <c r="D7" s="10" t="s">
        <v>21</v>
      </c>
      <c r="E7" s="11">
        <v>24</v>
      </c>
      <c r="F7" s="31"/>
      <c r="G7" s="12"/>
      <c r="H7" s="38">
        <v>115200</v>
      </c>
      <c r="I7" s="45">
        <v>12</v>
      </c>
      <c r="J7" s="40">
        <f t="shared" si="0"/>
        <v>40320</v>
      </c>
      <c r="K7" s="48">
        <f t="shared" si="1"/>
        <v>0.35</v>
      </c>
    </row>
    <row r="8" spans="1:20" ht="41.25" customHeight="1">
      <c r="A8" s="73">
        <v>4</v>
      </c>
      <c r="B8" s="74" t="s">
        <v>29</v>
      </c>
      <c r="C8" s="72" t="s">
        <v>30</v>
      </c>
      <c r="D8" s="10" t="s">
        <v>31</v>
      </c>
      <c r="E8" s="11"/>
      <c r="F8" s="31">
        <v>30</v>
      </c>
      <c r="G8" s="12"/>
      <c r="H8" s="38">
        <v>144000</v>
      </c>
      <c r="I8" s="45">
        <v>12</v>
      </c>
      <c r="J8" s="40">
        <f t="shared" si="0"/>
        <v>50400</v>
      </c>
      <c r="K8" s="48">
        <f t="shared" si="1"/>
        <v>0.35</v>
      </c>
    </row>
    <row r="9" spans="1:20" ht="41.25" customHeight="1">
      <c r="A9" s="73"/>
      <c r="B9" s="74"/>
      <c r="C9" s="75"/>
      <c r="D9" s="10" t="s">
        <v>32</v>
      </c>
      <c r="E9" s="11"/>
      <c r="F9" s="31">
        <v>20</v>
      </c>
      <c r="G9" s="12"/>
      <c r="H9" s="38">
        <v>96000</v>
      </c>
      <c r="I9" s="45">
        <v>12</v>
      </c>
      <c r="J9" s="40">
        <f t="shared" si="0"/>
        <v>33600</v>
      </c>
      <c r="K9" s="48">
        <f t="shared" si="1"/>
        <v>0.35</v>
      </c>
    </row>
    <row r="10" spans="1:20" ht="31.5">
      <c r="A10" s="76">
        <v>5</v>
      </c>
      <c r="B10" s="76" t="s">
        <v>60</v>
      </c>
      <c r="C10" s="79" t="s">
        <v>61</v>
      </c>
      <c r="D10" s="13" t="s">
        <v>62</v>
      </c>
      <c r="E10" s="14">
        <v>15</v>
      </c>
      <c r="F10" s="31"/>
      <c r="G10" s="12"/>
      <c r="H10" s="38">
        <v>72000</v>
      </c>
      <c r="I10" s="45">
        <v>12</v>
      </c>
      <c r="J10" s="40">
        <f t="shared" si="0"/>
        <v>25200</v>
      </c>
      <c r="K10" s="48">
        <f t="shared" si="1"/>
        <v>0.35</v>
      </c>
    </row>
    <row r="11" spans="1:20" ht="47.25">
      <c r="A11" s="77"/>
      <c r="B11" s="77"/>
      <c r="C11" s="80"/>
      <c r="D11" s="13" t="s">
        <v>63</v>
      </c>
      <c r="E11" s="14">
        <v>15</v>
      </c>
      <c r="F11" s="31"/>
      <c r="G11" s="12"/>
      <c r="H11" s="38">
        <v>72000</v>
      </c>
      <c r="I11" s="45">
        <v>12</v>
      </c>
      <c r="J11" s="40">
        <f t="shared" si="0"/>
        <v>25200</v>
      </c>
      <c r="K11" s="48">
        <f t="shared" si="1"/>
        <v>0.35</v>
      </c>
    </row>
    <row r="12" spans="1:20" ht="31.5">
      <c r="A12" s="77"/>
      <c r="B12" s="77"/>
      <c r="C12" s="80"/>
      <c r="D12" s="13" t="s">
        <v>64</v>
      </c>
      <c r="E12" s="14">
        <v>30</v>
      </c>
      <c r="F12" s="31"/>
      <c r="G12" s="12"/>
      <c r="H12" s="38">
        <v>144000</v>
      </c>
      <c r="I12" s="45">
        <v>12</v>
      </c>
      <c r="J12" s="40">
        <f t="shared" si="0"/>
        <v>50400</v>
      </c>
      <c r="K12" s="48">
        <f t="shared" si="1"/>
        <v>0.35</v>
      </c>
    </row>
    <row r="13" spans="1:20" ht="31.5">
      <c r="A13" s="77"/>
      <c r="B13" s="77"/>
      <c r="C13" s="80"/>
      <c r="D13" s="13" t="s">
        <v>65</v>
      </c>
      <c r="E13" s="11"/>
      <c r="F13" s="31"/>
      <c r="G13" s="12">
        <v>9</v>
      </c>
      <c r="H13" s="38">
        <v>39600</v>
      </c>
      <c r="I13" s="45">
        <v>11</v>
      </c>
      <c r="J13" s="40">
        <f t="shared" si="0"/>
        <v>13860</v>
      </c>
      <c r="K13" s="48">
        <f t="shared" si="1"/>
        <v>0.35</v>
      </c>
    </row>
    <row r="14" spans="1:20" ht="31.5">
      <c r="A14" s="77"/>
      <c r="B14" s="77"/>
      <c r="C14" s="80"/>
      <c r="D14" s="13" t="s">
        <v>66</v>
      </c>
      <c r="E14" s="11">
        <v>25</v>
      </c>
      <c r="F14" s="31"/>
      <c r="G14" s="12"/>
      <c r="H14" s="38">
        <v>120000</v>
      </c>
      <c r="I14" s="45">
        <v>12</v>
      </c>
      <c r="J14" s="40">
        <f t="shared" si="0"/>
        <v>42000</v>
      </c>
      <c r="K14" s="48">
        <f t="shared" si="1"/>
        <v>0.35</v>
      </c>
    </row>
    <row r="15" spans="1:20" ht="31.5">
      <c r="A15" s="77"/>
      <c r="B15" s="77"/>
      <c r="C15" s="80"/>
      <c r="D15" s="13" t="s">
        <v>67</v>
      </c>
      <c r="E15" s="11">
        <v>13</v>
      </c>
      <c r="F15" s="31"/>
      <c r="G15" s="12"/>
      <c r="H15" s="38">
        <v>62400</v>
      </c>
      <c r="I15" s="45">
        <v>12</v>
      </c>
      <c r="J15" s="40">
        <f t="shared" si="0"/>
        <v>21840</v>
      </c>
      <c r="K15" s="48">
        <f t="shared" si="1"/>
        <v>0.35</v>
      </c>
    </row>
    <row r="16" spans="1:20" ht="31.5">
      <c r="A16" s="77"/>
      <c r="B16" s="77"/>
      <c r="C16" s="80"/>
      <c r="D16" s="13" t="s">
        <v>68</v>
      </c>
      <c r="E16" s="11"/>
      <c r="F16" s="31"/>
      <c r="G16" s="12">
        <v>8</v>
      </c>
      <c r="H16" s="38">
        <v>35200</v>
      </c>
      <c r="I16" s="45">
        <v>11</v>
      </c>
      <c r="J16" s="40">
        <f t="shared" si="0"/>
        <v>12320</v>
      </c>
      <c r="K16" s="48">
        <f t="shared" si="1"/>
        <v>0.35</v>
      </c>
    </row>
    <row r="17" spans="1:11" ht="31.5">
      <c r="A17" s="77"/>
      <c r="B17" s="77"/>
      <c r="C17" s="80"/>
      <c r="D17" s="13" t="s">
        <v>69</v>
      </c>
      <c r="E17" s="11">
        <v>60</v>
      </c>
      <c r="F17" s="31"/>
      <c r="G17" s="12"/>
      <c r="H17" s="38">
        <v>288000</v>
      </c>
      <c r="I17" s="45">
        <v>12</v>
      </c>
      <c r="J17" s="40">
        <f t="shared" si="0"/>
        <v>100800</v>
      </c>
      <c r="K17" s="48">
        <f t="shared" si="1"/>
        <v>0.35</v>
      </c>
    </row>
    <row r="18" spans="1:11" ht="31.5">
      <c r="A18" s="77"/>
      <c r="B18" s="77"/>
      <c r="C18" s="80"/>
      <c r="D18" s="13" t="s">
        <v>70</v>
      </c>
      <c r="E18" s="11">
        <v>35</v>
      </c>
      <c r="F18" s="31"/>
      <c r="G18" s="12"/>
      <c r="H18" s="38">
        <v>168000</v>
      </c>
      <c r="I18" s="45">
        <v>12</v>
      </c>
      <c r="J18" s="40">
        <f t="shared" si="0"/>
        <v>58800</v>
      </c>
      <c r="K18" s="48">
        <f t="shared" si="1"/>
        <v>0.35</v>
      </c>
    </row>
    <row r="19" spans="1:11" ht="31.5">
      <c r="A19" s="77"/>
      <c r="B19" s="77"/>
      <c r="C19" s="80"/>
      <c r="D19" s="13" t="s">
        <v>71</v>
      </c>
      <c r="E19" s="11">
        <v>15</v>
      </c>
      <c r="F19" s="31"/>
      <c r="G19" s="12"/>
      <c r="H19" s="38">
        <v>72000</v>
      </c>
      <c r="I19" s="45">
        <v>12</v>
      </c>
      <c r="J19" s="40">
        <f t="shared" si="0"/>
        <v>25200</v>
      </c>
      <c r="K19" s="48">
        <f t="shared" si="1"/>
        <v>0.35</v>
      </c>
    </row>
    <row r="20" spans="1:11" ht="31.5">
      <c r="A20" s="77"/>
      <c r="B20" s="77"/>
      <c r="C20" s="80"/>
      <c r="D20" s="13" t="s">
        <v>72</v>
      </c>
      <c r="E20" s="11">
        <v>28</v>
      </c>
      <c r="F20" s="31"/>
      <c r="G20" s="12"/>
      <c r="H20" s="38">
        <v>134400</v>
      </c>
      <c r="I20" s="45">
        <v>12</v>
      </c>
      <c r="J20" s="40">
        <f t="shared" si="0"/>
        <v>47040</v>
      </c>
      <c r="K20" s="48">
        <f t="shared" si="1"/>
        <v>0.35</v>
      </c>
    </row>
    <row r="21" spans="1:11" ht="31.5">
      <c r="A21" s="77"/>
      <c r="B21" s="77"/>
      <c r="C21" s="80"/>
      <c r="D21" s="13" t="s">
        <v>73</v>
      </c>
      <c r="E21" s="11">
        <v>30</v>
      </c>
      <c r="F21" s="31"/>
      <c r="G21" s="12"/>
      <c r="H21" s="38">
        <v>144000</v>
      </c>
      <c r="I21" s="45">
        <v>12</v>
      </c>
      <c r="J21" s="40">
        <f t="shared" si="0"/>
        <v>50400</v>
      </c>
      <c r="K21" s="48">
        <f t="shared" si="1"/>
        <v>0.35</v>
      </c>
    </row>
    <row r="22" spans="1:11" ht="31.5">
      <c r="A22" s="77"/>
      <c r="B22" s="77"/>
      <c r="C22" s="80"/>
      <c r="D22" s="13" t="s">
        <v>74</v>
      </c>
      <c r="E22" s="11">
        <v>13</v>
      </c>
      <c r="F22" s="31"/>
      <c r="G22" s="12"/>
      <c r="H22" s="38">
        <v>62400</v>
      </c>
      <c r="I22" s="45">
        <v>12</v>
      </c>
      <c r="J22" s="40">
        <f t="shared" si="0"/>
        <v>21840</v>
      </c>
      <c r="K22" s="48">
        <f t="shared" si="1"/>
        <v>0.35</v>
      </c>
    </row>
    <row r="23" spans="1:11" ht="31.5">
      <c r="A23" s="77"/>
      <c r="B23" s="77"/>
      <c r="C23" s="80"/>
      <c r="D23" s="13" t="s">
        <v>75</v>
      </c>
      <c r="E23" s="11">
        <v>25</v>
      </c>
      <c r="F23" s="31"/>
      <c r="G23" s="12"/>
      <c r="H23" s="38">
        <v>120000</v>
      </c>
      <c r="I23" s="45">
        <v>12</v>
      </c>
      <c r="J23" s="40">
        <f t="shared" si="0"/>
        <v>42000</v>
      </c>
      <c r="K23" s="48">
        <f t="shared" si="1"/>
        <v>0.35</v>
      </c>
    </row>
    <row r="24" spans="1:11" ht="31.5">
      <c r="A24" s="77"/>
      <c r="B24" s="77"/>
      <c r="C24" s="80"/>
      <c r="D24" s="13" t="s">
        <v>76</v>
      </c>
      <c r="E24" s="11">
        <v>25</v>
      </c>
      <c r="F24" s="31"/>
      <c r="G24" s="12"/>
      <c r="H24" s="38">
        <v>120000</v>
      </c>
      <c r="I24" s="45">
        <v>12</v>
      </c>
      <c r="J24" s="40">
        <f t="shared" si="0"/>
        <v>42000</v>
      </c>
      <c r="K24" s="48">
        <f t="shared" si="1"/>
        <v>0.35</v>
      </c>
    </row>
    <row r="25" spans="1:11" ht="31.5">
      <c r="A25" s="78"/>
      <c r="B25" s="78"/>
      <c r="C25" s="81"/>
      <c r="D25" s="15" t="s">
        <v>80</v>
      </c>
      <c r="E25" s="11">
        <v>15</v>
      </c>
      <c r="F25" s="31"/>
      <c r="G25" s="12"/>
      <c r="H25" s="38">
        <v>72000</v>
      </c>
      <c r="I25" s="45">
        <v>12</v>
      </c>
      <c r="J25" s="40">
        <f t="shared" si="0"/>
        <v>25200</v>
      </c>
      <c r="K25" s="48">
        <f t="shared" si="1"/>
        <v>0.35</v>
      </c>
    </row>
    <row r="26" spans="1:11" ht="43.5" customHeight="1">
      <c r="A26" s="9">
        <v>6</v>
      </c>
      <c r="B26" s="9" t="s">
        <v>46</v>
      </c>
      <c r="C26" s="16" t="s">
        <v>45</v>
      </c>
      <c r="D26" s="10" t="s">
        <v>81</v>
      </c>
      <c r="E26" s="14">
        <v>30</v>
      </c>
      <c r="F26" s="31"/>
      <c r="G26" s="12"/>
      <c r="H26" s="38">
        <v>144000</v>
      </c>
      <c r="I26" s="45">
        <v>12</v>
      </c>
      <c r="J26" s="40">
        <f t="shared" si="0"/>
        <v>50400</v>
      </c>
      <c r="K26" s="48">
        <f t="shared" si="1"/>
        <v>0.35</v>
      </c>
    </row>
    <row r="27" spans="1:11" ht="47.25">
      <c r="A27" s="9">
        <v>7</v>
      </c>
      <c r="B27" s="9" t="s">
        <v>47</v>
      </c>
      <c r="C27" s="16" t="s">
        <v>48</v>
      </c>
      <c r="D27" s="13" t="s">
        <v>49</v>
      </c>
      <c r="E27" s="14">
        <v>20</v>
      </c>
      <c r="F27" s="31"/>
      <c r="G27" s="12"/>
      <c r="H27" s="38">
        <v>96000</v>
      </c>
      <c r="I27" s="45">
        <v>12</v>
      </c>
      <c r="J27" s="40">
        <f t="shared" si="0"/>
        <v>33600</v>
      </c>
      <c r="K27" s="48">
        <f t="shared" si="1"/>
        <v>0.35</v>
      </c>
    </row>
    <row r="28" spans="1:11" ht="47.25">
      <c r="A28" s="17">
        <v>8</v>
      </c>
      <c r="B28" s="17" t="s">
        <v>8</v>
      </c>
      <c r="C28" s="4" t="s">
        <v>9</v>
      </c>
      <c r="D28" s="18" t="s">
        <v>10</v>
      </c>
      <c r="E28" s="11">
        <v>29</v>
      </c>
      <c r="F28" s="31"/>
      <c r="G28" s="12"/>
      <c r="H28" s="38">
        <v>139200</v>
      </c>
      <c r="I28" s="45">
        <v>12</v>
      </c>
      <c r="J28" s="40">
        <f t="shared" si="0"/>
        <v>48720</v>
      </c>
      <c r="K28" s="48">
        <f t="shared" si="1"/>
        <v>0.35</v>
      </c>
    </row>
    <row r="29" spans="1:11" ht="31.5">
      <c r="A29" s="2">
        <v>9</v>
      </c>
      <c r="B29" s="2" t="s">
        <v>22</v>
      </c>
      <c r="C29" s="16" t="s">
        <v>23</v>
      </c>
      <c r="D29" s="13" t="s">
        <v>24</v>
      </c>
      <c r="E29" s="11">
        <v>10</v>
      </c>
      <c r="F29" s="31"/>
      <c r="G29" s="12"/>
      <c r="H29" s="38">
        <v>48000</v>
      </c>
      <c r="I29" s="45">
        <v>12</v>
      </c>
      <c r="J29" s="40">
        <f t="shared" si="0"/>
        <v>16800</v>
      </c>
      <c r="K29" s="48">
        <f t="shared" si="1"/>
        <v>0.35</v>
      </c>
    </row>
    <row r="30" spans="1:11" ht="31.5">
      <c r="A30" s="19">
        <v>10</v>
      </c>
      <c r="B30" s="20" t="s">
        <v>25</v>
      </c>
      <c r="C30" s="21" t="s">
        <v>26</v>
      </c>
      <c r="D30" s="15" t="s">
        <v>27</v>
      </c>
      <c r="E30" s="11">
        <v>30</v>
      </c>
      <c r="F30" s="31"/>
      <c r="G30" s="12"/>
      <c r="H30" s="38">
        <v>144000</v>
      </c>
      <c r="I30" s="45">
        <v>12</v>
      </c>
      <c r="J30" s="40">
        <f t="shared" si="0"/>
        <v>50400</v>
      </c>
      <c r="K30" s="48">
        <f t="shared" si="1"/>
        <v>0.35</v>
      </c>
    </row>
    <row r="31" spans="1:11" ht="47.25">
      <c r="A31" s="9">
        <v>11</v>
      </c>
      <c r="B31" s="9" t="s">
        <v>50</v>
      </c>
      <c r="C31" s="16" t="s">
        <v>52</v>
      </c>
      <c r="D31" s="13" t="s">
        <v>51</v>
      </c>
      <c r="E31" s="11"/>
      <c r="F31" s="30">
        <v>43</v>
      </c>
      <c r="G31" s="12"/>
      <c r="H31" s="38">
        <v>206400</v>
      </c>
      <c r="I31" s="45">
        <v>12</v>
      </c>
      <c r="J31" s="40">
        <f t="shared" si="0"/>
        <v>72240</v>
      </c>
      <c r="K31" s="48">
        <f t="shared" si="1"/>
        <v>0.35</v>
      </c>
    </row>
    <row r="32" spans="1:11" ht="48" customHeight="1">
      <c r="A32" s="19">
        <v>12</v>
      </c>
      <c r="B32" s="19" t="s">
        <v>42</v>
      </c>
      <c r="C32" s="21" t="s">
        <v>43</v>
      </c>
      <c r="D32" s="15" t="s">
        <v>44</v>
      </c>
      <c r="E32" s="11">
        <v>57</v>
      </c>
      <c r="F32" s="31"/>
      <c r="G32" s="12"/>
      <c r="H32" s="38">
        <v>273600</v>
      </c>
      <c r="I32" s="45">
        <v>12</v>
      </c>
      <c r="J32" s="40">
        <f t="shared" si="0"/>
        <v>95760</v>
      </c>
      <c r="K32" s="48">
        <f t="shared" si="1"/>
        <v>0.35</v>
      </c>
    </row>
    <row r="33" spans="1:11" ht="31.5">
      <c r="A33" s="73">
        <v>13</v>
      </c>
      <c r="B33" s="73" t="s">
        <v>53</v>
      </c>
      <c r="C33" s="71" t="s">
        <v>59</v>
      </c>
      <c r="D33" s="13" t="s">
        <v>54</v>
      </c>
      <c r="E33" s="11">
        <v>15</v>
      </c>
      <c r="F33" s="31"/>
      <c r="G33" s="12"/>
      <c r="H33" s="38">
        <v>72000</v>
      </c>
      <c r="I33" s="45">
        <v>12</v>
      </c>
      <c r="J33" s="40">
        <f t="shared" si="0"/>
        <v>25200</v>
      </c>
      <c r="K33" s="48">
        <f t="shared" si="1"/>
        <v>0.35</v>
      </c>
    </row>
    <row r="34" spans="1:11" ht="31.5">
      <c r="A34" s="73"/>
      <c r="B34" s="73"/>
      <c r="C34" s="71"/>
      <c r="D34" s="13" t="s">
        <v>55</v>
      </c>
      <c r="E34" s="11">
        <v>5</v>
      </c>
      <c r="F34" s="31"/>
      <c r="G34" s="12"/>
      <c r="H34" s="38">
        <v>24000</v>
      </c>
      <c r="I34" s="45">
        <v>12</v>
      </c>
      <c r="J34" s="40">
        <f t="shared" si="0"/>
        <v>8400</v>
      </c>
      <c r="K34" s="48">
        <f t="shared" si="1"/>
        <v>0.35</v>
      </c>
    </row>
    <row r="35" spans="1:11" ht="37.5" customHeight="1">
      <c r="A35" s="73"/>
      <c r="B35" s="73"/>
      <c r="C35" s="71"/>
      <c r="D35" s="13" t="s">
        <v>56</v>
      </c>
      <c r="E35" s="11">
        <v>15</v>
      </c>
      <c r="F35" s="31"/>
      <c r="G35" s="12"/>
      <c r="H35" s="38">
        <v>72000</v>
      </c>
      <c r="I35" s="45">
        <v>12</v>
      </c>
      <c r="J35" s="40">
        <f t="shared" si="0"/>
        <v>25200</v>
      </c>
      <c r="K35" s="48">
        <f t="shared" si="1"/>
        <v>0.35</v>
      </c>
    </row>
    <row r="36" spans="1:11" ht="31.5">
      <c r="A36" s="73"/>
      <c r="B36" s="73"/>
      <c r="C36" s="71"/>
      <c r="D36" s="13" t="s">
        <v>57</v>
      </c>
      <c r="E36" s="11">
        <v>30</v>
      </c>
      <c r="F36" s="31"/>
      <c r="G36" s="12"/>
      <c r="H36" s="38">
        <v>144000</v>
      </c>
      <c r="I36" s="45">
        <v>12</v>
      </c>
      <c r="J36" s="40">
        <f t="shared" si="0"/>
        <v>50400</v>
      </c>
      <c r="K36" s="48">
        <f t="shared" si="1"/>
        <v>0.35</v>
      </c>
    </row>
    <row r="37" spans="1:11" ht="37.5" customHeight="1">
      <c r="A37" s="73"/>
      <c r="B37" s="73"/>
      <c r="C37" s="71"/>
      <c r="D37" s="13" t="s">
        <v>58</v>
      </c>
      <c r="E37" s="11">
        <v>25</v>
      </c>
      <c r="F37" s="31"/>
      <c r="G37" s="12"/>
      <c r="H37" s="38">
        <v>120000</v>
      </c>
      <c r="I37" s="45">
        <v>12</v>
      </c>
      <c r="J37" s="40">
        <f t="shared" si="0"/>
        <v>42000</v>
      </c>
      <c r="K37" s="48">
        <f t="shared" si="1"/>
        <v>0.35</v>
      </c>
    </row>
    <row r="38" spans="1:11" ht="47.25">
      <c r="A38" s="9">
        <v>14</v>
      </c>
      <c r="B38" s="9" t="s">
        <v>36</v>
      </c>
      <c r="C38" s="16" t="s">
        <v>37</v>
      </c>
      <c r="D38" s="13" t="s">
        <v>38</v>
      </c>
      <c r="E38" s="11">
        <v>35</v>
      </c>
      <c r="F38" s="31"/>
      <c r="G38" s="12"/>
      <c r="H38" s="38">
        <v>168000</v>
      </c>
      <c r="I38" s="45">
        <v>12</v>
      </c>
      <c r="J38" s="40">
        <f t="shared" si="0"/>
        <v>58800</v>
      </c>
      <c r="K38" s="48">
        <f t="shared" si="1"/>
        <v>0.35</v>
      </c>
    </row>
    <row r="39" spans="1:11" ht="47.25">
      <c r="A39" s="71">
        <v>15</v>
      </c>
      <c r="B39" s="71" t="s">
        <v>11</v>
      </c>
      <c r="C39" s="71" t="s">
        <v>12</v>
      </c>
      <c r="D39" s="10" t="s">
        <v>13</v>
      </c>
      <c r="E39" s="22"/>
      <c r="F39" s="29"/>
      <c r="G39" s="23">
        <v>5</v>
      </c>
      <c r="H39" s="38">
        <v>24000</v>
      </c>
      <c r="I39" s="45">
        <v>12</v>
      </c>
      <c r="J39" s="40">
        <f t="shared" si="0"/>
        <v>8400</v>
      </c>
      <c r="K39" s="48">
        <f t="shared" si="1"/>
        <v>0.35</v>
      </c>
    </row>
    <row r="40" spans="1:11" ht="31.5">
      <c r="A40" s="71"/>
      <c r="B40" s="71"/>
      <c r="C40" s="71"/>
      <c r="D40" s="10" t="s">
        <v>14</v>
      </c>
      <c r="E40" s="22"/>
      <c r="F40" s="29"/>
      <c r="G40" s="23">
        <v>5</v>
      </c>
      <c r="H40" s="38">
        <v>24000</v>
      </c>
      <c r="I40" s="45">
        <v>12</v>
      </c>
      <c r="J40" s="40">
        <f t="shared" si="0"/>
        <v>8400</v>
      </c>
      <c r="K40" s="48">
        <f t="shared" si="1"/>
        <v>0.35</v>
      </c>
    </row>
    <row r="41" spans="1:11" ht="31.5">
      <c r="A41" s="71"/>
      <c r="B41" s="71"/>
      <c r="C41" s="71"/>
      <c r="D41" s="10" t="s">
        <v>15</v>
      </c>
      <c r="E41" s="22"/>
      <c r="F41" s="29"/>
      <c r="G41" s="23">
        <v>5</v>
      </c>
      <c r="H41" s="38">
        <v>24000</v>
      </c>
      <c r="I41" s="45">
        <v>12</v>
      </c>
      <c r="J41" s="40">
        <f t="shared" si="0"/>
        <v>8400</v>
      </c>
      <c r="K41" s="48">
        <f t="shared" si="1"/>
        <v>0.35</v>
      </c>
    </row>
    <row r="42" spans="1:11" ht="31.5">
      <c r="A42" s="72"/>
      <c r="B42" s="72"/>
      <c r="C42" s="72"/>
      <c r="D42" s="5" t="s">
        <v>16</v>
      </c>
      <c r="E42" s="35"/>
      <c r="F42" s="32"/>
      <c r="G42" s="36">
        <v>5</v>
      </c>
      <c r="H42" s="39">
        <v>24000</v>
      </c>
      <c r="I42" s="45">
        <v>12</v>
      </c>
      <c r="J42" s="40">
        <f t="shared" si="0"/>
        <v>8400</v>
      </c>
      <c r="K42" s="49">
        <f t="shared" si="1"/>
        <v>0.35</v>
      </c>
    </row>
    <row r="43" spans="1:11" ht="49.5" customHeight="1" thickBot="1">
      <c r="A43" s="30">
        <v>16</v>
      </c>
      <c r="B43" s="30" t="s">
        <v>39</v>
      </c>
      <c r="C43" s="16" t="s">
        <v>40</v>
      </c>
      <c r="D43" s="13" t="s">
        <v>41</v>
      </c>
      <c r="E43" s="24">
        <v>15</v>
      </c>
      <c r="F43" s="25"/>
      <c r="G43" s="26"/>
      <c r="H43" s="39">
        <v>72000</v>
      </c>
      <c r="I43" s="46">
        <v>12</v>
      </c>
      <c r="J43" s="41">
        <f t="shared" si="0"/>
        <v>25200</v>
      </c>
      <c r="K43" s="50">
        <f t="shared" si="1"/>
        <v>0.35</v>
      </c>
    </row>
    <row r="44" spans="1:11" ht="43.5" customHeight="1">
      <c r="A44" s="27"/>
      <c r="B44" s="27"/>
      <c r="C44" s="27"/>
      <c r="E44" s="43"/>
      <c r="F44" s="43"/>
      <c r="G44" s="43"/>
      <c r="H44" s="43"/>
      <c r="I44" s="51" t="s">
        <v>77</v>
      </c>
      <c r="J44" s="42">
        <f>SUM(J5:J43)</f>
        <v>1486100</v>
      </c>
    </row>
  </sheetData>
  <mergeCells count="23">
    <mergeCell ref="A1:D1"/>
    <mergeCell ref="C39:C42"/>
    <mergeCell ref="A8:A9"/>
    <mergeCell ref="B8:B9"/>
    <mergeCell ref="C8:C9"/>
    <mergeCell ref="A39:A42"/>
    <mergeCell ref="B39:B42"/>
    <mergeCell ref="B33:B37"/>
    <mergeCell ref="A33:A37"/>
    <mergeCell ref="A10:A25"/>
    <mergeCell ref="B10:B25"/>
    <mergeCell ref="C10:C25"/>
    <mergeCell ref="C33:C37"/>
    <mergeCell ref="K3:K4"/>
    <mergeCell ref="I3:I4"/>
    <mergeCell ref="J3:J4"/>
    <mergeCell ref="H3:H4"/>
    <mergeCell ref="A2:K2"/>
    <mergeCell ref="A3:A4"/>
    <mergeCell ref="B3:B4"/>
    <mergeCell ref="C3:C4"/>
    <mergeCell ref="D3:D4"/>
    <mergeCell ref="E3:G3"/>
  </mergeCells>
  <pageMargins left="0" right="0" top="0.39370078740157483" bottom="0.39370078740157483" header="0" footer="0"/>
  <pageSetup paperSize="8" scale="70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2a WYNIKI KONKURSU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Morawa</dc:creator>
  <cp:lastModifiedBy>psle</cp:lastModifiedBy>
  <cp:revision>2</cp:revision>
  <cp:lastPrinted>2017-02-02T09:46:19Z</cp:lastPrinted>
  <dcterms:created xsi:type="dcterms:W3CDTF">2009-04-16T11:32:48Z</dcterms:created>
  <dcterms:modified xsi:type="dcterms:W3CDTF">2017-02-06T09:23:38Z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