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rogram_Rozwoju_Gminnej_iPowiatowej\2017\zmiana uchwały\Dokumenty wykonawcze 2017\01_08_2017\FINAL_do_zatwierdzenia\"/>
    </mc:Choice>
  </mc:AlternateContent>
  <bookViews>
    <workbookView xWindow="120" yWindow="240" windowWidth="19320" windowHeight="7875"/>
  </bookViews>
  <sheets>
    <sheet name="PRB-Punkty" sheetId="8" r:id="rId1"/>
  </sheets>
  <definedNames>
    <definedName name="OLE_LINK1" localSheetId="0">'PRB-Punkty'!$A$1</definedName>
  </definedNames>
  <calcPr calcId="152511"/>
</workbook>
</file>

<file path=xl/calcChain.xml><?xml version="1.0" encoding="utf-8"?>
<calcChain xmlns="http://schemas.openxmlformats.org/spreadsheetml/2006/main">
  <c r="AO79" i="8" l="1"/>
  <c r="AO81" i="8" s="1"/>
  <c r="AO64" i="8"/>
  <c r="AO66" i="8" s="1"/>
  <c r="AO53" i="8"/>
  <c r="AO55" i="8" s="1"/>
  <c r="AO22" i="8" l="1"/>
  <c r="AS41" i="8"/>
  <c r="AI35" i="8" l="1"/>
  <c r="AI34" i="8"/>
  <c r="AI33" i="8"/>
  <c r="AI29" i="8"/>
  <c r="AI28" i="8"/>
  <c r="AI27" i="8"/>
  <c r="AO32" i="8" l="1"/>
  <c r="AO30" i="8" s="1"/>
  <c r="AO26" i="8"/>
  <c r="AO41" i="8" l="1"/>
  <c r="AO88" i="8" s="1"/>
  <c r="AI41" i="8" l="1"/>
</calcChain>
</file>

<file path=xl/sharedStrings.xml><?xml version="1.0" encoding="utf-8"?>
<sst xmlns="http://schemas.openxmlformats.org/spreadsheetml/2006/main" count="72" uniqueCount="40">
  <si>
    <t>odcinek nr 2</t>
  </si>
  <si>
    <t>odcinek nr 1</t>
  </si>
  <si>
    <t>Punkty</t>
  </si>
  <si>
    <t>KRYTERIUM NR 1</t>
  </si>
  <si>
    <t>Parametr punktowany</t>
  </si>
  <si>
    <t>chodniki</t>
  </si>
  <si>
    <t>pobocza</t>
  </si>
  <si>
    <t>max</t>
  </si>
  <si>
    <t>przyznane</t>
  </si>
  <si>
    <t>Razem</t>
  </si>
  <si>
    <t>udział:</t>
  </si>
  <si>
    <t>odcinek nr 3</t>
  </si>
  <si>
    <t>Nr ewidencyjny wniosku:</t>
  </si>
  <si>
    <t>liczba odcinków</t>
  </si>
  <si>
    <t>ocena kryterium (średnia)</t>
  </si>
  <si>
    <t xml:space="preserve">Suma </t>
  </si>
  <si>
    <t>SUMA PUNKTÓW</t>
  </si>
  <si>
    <t>Kartę sporządził (podpis członka komisji i data ):</t>
  </si>
  <si>
    <t xml:space="preserve">Nazwa zadania: </t>
  </si>
  <si>
    <t>Nazwa Wnioskodawcy:</t>
  </si>
  <si>
    <t>Proszę zaznaczyć „X”, czy projekt dotyczy drogi gminnej (DG), czy powiatowej (DP)</t>
  </si>
  <si>
    <t>Oceniający – członek Komisji:</t>
  </si>
  <si>
    <t>ocena kryterium</t>
  </si>
  <si>
    <t>WZÓR</t>
  </si>
  <si>
    <t xml:space="preserve">KARTA OCENY MERYTORYCZNEJ WNIOSKU O DOFINANSOWANIE  W RAMACH PROGRAMU ROZWOJU GMINNEJ I POWIATOWEJ INFRASTRUKTURY DROGOWEJ NA LATA 2016-2019   (KARTA OCENY MERYTORYCZNEJ - PRB) </t>
  </si>
  <si>
    <t>Poziom PDW</t>
  </si>
  <si>
    <t>KRYTERIUM 2</t>
  </si>
  <si>
    <t>KRYTERIUM 3</t>
  </si>
  <si>
    <t>KRYTERIUM 4</t>
  </si>
  <si>
    <t>KRYTERIUM 5</t>
  </si>
  <si>
    <t>KRYTERIUM 6</t>
  </si>
  <si>
    <t>Ryzyko zagrożeń wypadkami drogowymi:</t>
  </si>
  <si>
    <t>1. Klasa drogi</t>
  </si>
  <si>
    <t>2. Jezdnie</t>
  </si>
  <si>
    <t>3. Ruch pieszych</t>
  </si>
  <si>
    <t>4. Ruch rowerów</t>
  </si>
  <si>
    <t>5. Przystanki komunikacyjne</t>
  </si>
  <si>
    <t>6. Odwodnienie</t>
  </si>
  <si>
    <t>7. Skrzyżowania</t>
  </si>
  <si>
    <t>8. Rozwiązania dodatkowe/specjalne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</si>
</sst>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zcionka tekstu podstawowego"/>
      <family val="2"/>
      <charset val="238"/>
    </font>
    <font>
      <b/>
      <sz val="11"/>
      <color theme="0"/>
      <name val="Czcionka tekstu podstawowego"/>
      <charset val="238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11"/>
      <name val="Czcionka tekstu podstawowego"/>
      <charset val="238"/>
    </font>
    <font>
      <b/>
      <i/>
      <sz val="11"/>
      <color rgb="FFFF0000"/>
      <name val="Czcionka tekstu podstawowego"/>
      <charset val="238"/>
    </font>
    <font>
      <u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i/>
      <sz val="14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4" fillId="0" borderId="0" xfId="0" applyFont="1"/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1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9" fontId="2" fillId="5" borderId="8" xfId="0" applyNumberFormat="1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9" fontId="2" fillId="5" borderId="0" xfId="0" applyNumberFormat="1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9" fontId="2" fillId="5" borderId="11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Border="1"/>
    <xf numFmtId="0" fontId="10" fillId="0" borderId="0" xfId="0" applyFont="1" applyBorder="1" applyAlignment="1">
      <alignment vertical="center"/>
    </xf>
    <xf numFmtId="0" fontId="11" fillId="0" borderId="0" xfId="0" applyFont="1"/>
    <xf numFmtId="0" fontId="8" fillId="0" borderId="0" xfId="0" applyFont="1"/>
    <xf numFmtId="0" fontId="11" fillId="0" borderId="0" xfId="0" applyFont="1" applyBorder="1"/>
    <xf numFmtId="0" fontId="11" fillId="0" borderId="0" xfId="0" applyFont="1" applyBorder="1" applyAlignment="1"/>
    <xf numFmtId="0" fontId="10" fillId="0" borderId="0" xfId="0" applyFont="1"/>
    <xf numFmtId="0" fontId="2" fillId="5" borderId="5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164" fontId="14" fillId="5" borderId="0" xfId="0" applyNumberFormat="1" applyFont="1" applyFill="1" applyBorder="1" applyAlignment="1">
      <alignment horizontal="center" vertical="center"/>
    </xf>
    <xf numFmtId="164" fontId="14" fillId="5" borderId="9" xfId="0" applyNumberFormat="1" applyFont="1" applyFill="1" applyBorder="1" applyAlignment="1">
      <alignment horizontal="center" vertical="center"/>
    </xf>
    <xf numFmtId="164" fontId="14" fillId="5" borderId="14" xfId="0" applyNumberFormat="1" applyFont="1" applyFill="1" applyBorder="1" applyAlignment="1">
      <alignment horizontal="center" vertical="center"/>
    </xf>
    <xf numFmtId="164" fontId="14" fillId="5" borderId="12" xfId="0" applyNumberFormat="1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vertical="center"/>
    </xf>
    <xf numFmtId="0" fontId="12" fillId="5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14" fillId="5" borderId="1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/>
    <xf numFmtId="164" fontId="17" fillId="0" borderId="0" xfId="0" applyNumberFormat="1" applyFont="1"/>
    <xf numFmtId="0" fontId="12" fillId="5" borderId="10" xfId="0" applyFont="1" applyFill="1" applyBorder="1" applyAlignment="1">
      <alignment vertical="center"/>
    </xf>
    <xf numFmtId="0" fontId="12" fillId="5" borderId="11" xfId="0" applyFont="1" applyFill="1" applyBorder="1" applyAlignment="1">
      <alignment vertical="center"/>
    </xf>
    <xf numFmtId="164" fontId="14" fillId="5" borderId="11" xfId="0" applyNumberFormat="1" applyFont="1" applyFill="1" applyBorder="1" applyAlignment="1">
      <alignment horizontal="center" vertical="center"/>
    </xf>
    <xf numFmtId="164" fontId="14" fillId="5" borderId="12" xfId="0" applyNumberFormat="1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vertical="center"/>
    </xf>
    <xf numFmtId="0" fontId="12" fillId="5" borderId="8" xfId="0" applyFont="1" applyFill="1" applyBorder="1" applyAlignment="1">
      <alignment vertical="center"/>
    </xf>
    <xf numFmtId="0" fontId="12" fillId="5" borderId="9" xfId="0" applyFont="1" applyFill="1" applyBorder="1" applyAlignment="1">
      <alignment vertical="center"/>
    </xf>
    <xf numFmtId="164" fontId="6" fillId="5" borderId="11" xfId="0" applyNumberFormat="1" applyFont="1" applyFill="1" applyBorder="1" applyAlignment="1">
      <alignment horizontal="center" vertical="center"/>
    </xf>
    <xf numFmtId="164" fontId="5" fillId="5" borderId="9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horizontal="center" vertical="center"/>
    </xf>
    <xf numFmtId="164" fontId="5" fillId="5" borderId="14" xfId="0" applyNumberFormat="1" applyFont="1" applyFill="1" applyBorder="1" applyAlignment="1">
      <alignment horizontal="center" vertical="center"/>
    </xf>
    <xf numFmtId="164" fontId="5" fillId="5" borderId="12" xfId="0" applyNumberFormat="1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10" xfId="0" applyFont="1" applyFill="1" applyBorder="1" applyAlignment="1">
      <alignment vertical="center"/>
    </xf>
    <xf numFmtId="0" fontId="12" fillId="5" borderId="11" xfId="0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164" fontId="14" fillId="5" borderId="7" xfId="0" applyNumberFormat="1" applyFont="1" applyFill="1" applyBorder="1" applyAlignment="1">
      <alignment horizontal="center" vertical="center"/>
    </xf>
    <xf numFmtId="164" fontId="14" fillId="5" borderId="8" xfId="0" applyNumberFormat="1" applyFont="1" applyFill="1" applyBorder="1" applyAlignment="1">
      <alignment horizontal="center" vertical="center"/>
    </xf>
    <xf numFmtId="164" fontId="14" fillId="5" borderId="9" xfId="0" applyNumberFormat="1" applyFont="1" applyFill="1" applyBorder="1" applyAlignment="1">
      <alignment horizontal="center" vertical="center"/>
    </xf>
    <xf numFmtId="164" fontId="14" fillId="5" borderId="10" xfId="0" applyNumberFormat="1" applyFont="1" applyFill="1" applyBorder="1" applyAlignment="1">
      <alignment horizontal="center" vertical="center"/>
    </xf>
    <xf numFmtId="164" fontId="14" fillId="5" borderId="11" xfId="0" applyNumberFormat="1" applyFont="1" applyFill="1" applyBorder="1" applyAlignment="1">
      <alignment horizontal="center" vertical="center"/>
    </xf>
    <xf numFmtId="164" fontId="14" fillId="5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vertical="center"/>
    </xf>
    <xf numFmtId="1" fontId="13" fillId="0" borderId="7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1" fontId="13" fillId="0" borderId="12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164" fontId="1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4" xfId="0" applyNumberFormat="1" applyFont="1" applyFill="1" applyBorder="1" applyAlignment="1">
      <alignment horizontal="center" vertical="center"/>
    </xf>
    <xf numFmtId="9" fontId="2" fillId="5" borderId="2" xfId="0" applyNumberFormat="1" applyFont="1" applyFill="1" applyBorder="1" applyAlignment="1">
      <alignment horizontal="left" vertical="center"/>
    </xf>
    <xf numFmtId="9" fontId="2" fillId="5" borderId="3" xfId="0" applyNumberFormat="1" applyFont="1" applyFill="1" applyBorder="1" applyAlignment="1">
      <alignment horizontal="left" vertical="center"/>
    </xf>
    <xf numFmtId="9" fontId="2" fillId="5" borderId="3" xfId="0" applyNumberFormat="1" applyFont="1" applyFill="1" applyBorder="1" applyAlignment="1">
      <alignment horizontal="right" vertical="center"/>
    </xf>
    <xf numFmtId="9" fontId="2" fillId="5" borderId="4" xfId="0" applyNumberFormat="1" applyFont="1" applyFill="1" applyBorder="1" applyAlignment="1">
      <alignment horizontal="right" vertical="center"/>
    </xf>
    <xf numFmtId="9" fontId="3" fillId="5" borderId="2" xfId="0" applyNumberFormat="1" applyFont="1" applyFill="1" applyBorder="1" applyAlignment="1">
      <alignment horizontal="center" vertical="center"/>
    </xf>
    <xf numFmtId="9" fontId="3" fillId="5" borderId="3" xfId="0" applyNumberFormat="1" applyFont="1" applyFill="1" applyBorder="1" applyAlignment="1">
      <alignment horizontal="center" vertical="center"/>
    </xf>
    <xf numFmtId="9" fontId="3" fillId="5" borderId="4" xfId="0" applyNumberFormat="1" applyFont="1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11" fillId="0" borderId="1" xfId="0" applyFont="1" applyBorder="1" applyAlignment="1"/>
    <xf numFmtId="0" fontId="8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9" fontId="13" fillId="0" borderId="3" xfId="0" applyNumberFormat="1" applyFont="1" applyFill="1" applyBorder="1" applyAlignment="1">
      <alignment vertical="center"/>
    </xf>
    <xf numFmtId="9" fontId="13" fillId="0" borderId="4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5" fillId="5" borderId="7" xfId="0" applyNumberFormat="1" applyFont="1" applyFill="1" applyBorder="1" applyAlignment="1">
      <alignment horizontal="center" vertical="center"/>
    </xf>
    <xf numFmtId="164" fontId="5" fillId="5" borderId="8" xfId="0" applyNumberFormat="1" applyFont="1" applyFill="1" applyBorder="1" applyAlignment="1">
      <alignment horizontal="center" vertical="center"/>
    </xf>
    <xf numFmtId="164" fontId="5" fillId="5" borderId="9" xfId="0" applyNumberFormat="1" applyFont="1" applyFill="1" applyBorder="1" applyAlignment="1">
      <alignment horizontal="center" vertical="center"/>
    </xf>
    <xf numFmtId="164" fontId="5" fillId="5" borderId="13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horizontal="center" vertical="center"/>
    </xf>
    <xf numFmtId="164" fontId="5" fillId="5" borderId="14" xfId="0" applyNumberFormat="1" applyFont="1" applyFill="1" applyBorder="1" applyAlignment="1">
      <alignment horizontal="center" vertical="center"/>
    </xf>
    <xf numFmtId="164" fontId="5" fillId="5" borderId="10" xfId="0" applyNumberFormat="1" applyFont="1" applyFill="1" applyBorder="1" applyAlignment="1">
      <alignment horizontal="center" vertical="center"/>
    </xf>
    <xf numFmtId="164" fontId="5" fillId="5" borderId="11" xfId="0" applyNumberFormat="1" applyFont="1" applyFill="1" applyBorder="1" applyAlignment="1">
      <alignment horizontal="center" vertical="center"/>
    </xf>
    <xf numFmtId="164" fontId="5" fillId="5" borderId="12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2" fillId="5" borderId="3" xfId="0" applyFont="1" applyFill="1" applyBorder="1" applyAlignment="1">
      <alignment vertical="center"/>
    </xf>
    <xf numFmtId="0" fontId="12" fillId="5" borderId="4" xfId="0" applyFont="1" applyFill="1" applyBorder="1" applyAlignment="1">
      <alignment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vertical="center"/>
    </xf>
    <xf numFmtId="0" fontId="12" fillId="5" borderId="8" xfId="0" applyFont="1" applyFill="1" applyBorder="1" applyAlignment="1">
      <alignment vertical="center"/>
    </xf>
    <xf numFmtId="0" fontId="12" fillId="5" borderId="9" xfId="0" applyFont="1" applyFill="1" applyBorder="1" applyAlignment="1">
      <alignment vertical="center"/>
    </xf>
    <xf numFmtId="164" fontId="13" fillId="0" borderId="7" xfId="0" applyNumberFormat="1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164" fontId="13" fillId="0" borderId="11" xfId="0" applyNumberFormat="1" applyFont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3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164" fontId="6" fillId="3" borderId="3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14" fillId="5" borderId="2" xfId="0" applyNumberFormat="1" applyFont="1" applyFill="1" applyBorder="1" applyAlignment="1">
      <alignment horizontal="center" vertical="center"/>
    </xf>
    <xf numFmtId="164" fontId="14" fillId="5" borderId="3" xfId="0" applyNumberFormat="1" applyFont="1" applyFill="1" applyBorder="1" applyAlignment="1">
      <alignment horizontal="center" vertical="center"/>
    </xf>
    <xf numFmtId="164" fontId="14" fillId="5" borderId="4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5" fillId="5" borderId="4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64" fontId="2" fillId="5" borderId="0" xfId="0" applyNumberFormat="1" applyFont="1" applyFill="1" applyBorder="1" applyAlignment="1">
      <alignment vertical="center"/>
    </xf>
    <xf numFmtId="164" fontId="2" fillId="5" borderId="9" xfId="0" applyNumberFormat="1" applyFont="1" applyFill="1" applyBorder="1" applyAlignment="1">
      <alignment vertical="center"/>
    </xf>
    <xf numFmtId="164" fontId="2" fillId="5" borderId="14" xfId="0" applyNumberFormat="1" applyFont="1" applyFill="1" applyBorder="1" applyAlignment="1">
      <alignment vertical="center"/>
    </xf>
    <xf numFmtId="164" fontId="2" fillId="5" borderId="11" xfId="0" applyNumberFormat="1" applyFont="1" applyFill="1" applyBorder="1" applyAlignment="1">
      <alignment vertical="center"/>
    </xf>
    <xf numFmtId="164" fontId="2" fillId="5" borderId="12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164" fontId="18" fillId="5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174674</xdr:colOff>
      <xdr:row>11</xdr:row>
      <xdr:rowOff>8659</xdr:rowOff>
    </xdr:from>
    <xdr:to>
      <xdr:col>8</xdr:col>
      <xdr:colOff>34636</xdr:colOff>
      <xdr:row>14</xdr:row>
      <xdr:rowOff>17319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71310" y="2173432"/>
          <a:ext cx="656599" cy="5974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DG</a:t>
          </a:r>
        </a:p>
      </xdr:txBody>
    </xdr:sp>
    <xdr:clientData/>
  </xdr:twoCellAnchor>
  <xdr:twoCellAnchor>
    <xdr:from>
      <xdr:col>0</xdr:col>
      <xdr:colOff>173600</xdr:colOff>
      <xdr:row>11</xdr:row>
      <xdr:rowOff>12540</xdr:rowOff>
    </xdr:from>
    <xdr:to>
      <xdr:col>4</xdr:col>
      <xdr:colOff>60166</xdr:colOff>
      <xdr:row>14</xdr:row>
      <xdr:rowOff>17019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73600" y="2177313"/>
          <a:ext cx="683202" cy="5932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9"/>
  <sheetViews>
    <sheetView tabSelected="1" topLeftCell="A61" zoomScale="110" zoomScaleNormal="110" workbookViewId="0">
      <selection activeCell="A88" sqref="A88:AR91"/>
    </sheetView>
  </sheetViews>
  <sheetFormatPr defaultRowHeight="14.25"/>
  <cols>
    <col min="1" max="9" width="2.625" customWidth="1"/>
    <col min="10" max="10" width="4.875" customWidth="1"/>
    <col min="11" max="48" width="2.625" customWidth="1"/>
  </cols>
  <sheetData>
    <row r="1" spans="1:48" ht="15">
      <c r="A1" s="79" t="s">
        <v>23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</row>
    <row r="2" spans="1:48" s="15" customFormat="1" ht="33.75" customHeight="1">
      <c r="A2" s="77" t="s">
        <v>24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</row>
    <row r="3" spans="1:48" ht="15.75">
      <c r="B3" s="13"/>
    </row>
    <row r="4" spans="1:48" ht="15.75">
      <c r="B4" s="13"/>
    </row>
    <row r="5" spans="1:48" ht="14.25" customHeight="1">
      <c r="B5" s="13" t="s">
        <v>12</v>
      </c>
      <c r="C5" s="18"/>
      <c r="D5" s="18"/>
      <c r="E5" s="18"/>
      <c r="F5" s="18"/>
      <c r="G5" s="18"/>
      <c r="H5" s="18"/>
      <c r="I5" s="18"/>
      <c r="J5" s="18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</row>
    <row r="6" spans="1:48" ht="15" hidden="1">
      <c r="B6" s="14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15">
      <c r="B7" s="14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</row>
    <row r="8" spans="1:48" ht="15.75">
      <c r="B8" s="19" t="s">
        <v>18</v>
      </c>
      <c r="C8" s="18"/>
      <c r="D8" s="18"/>
      <c r="E8" s="18"/>
      <c r="F8" s="18"/>
      <c r="G8" s="18"/>
      <c r="H8" s="18"/>
      <c r="I8" s="18"/>
      <c r="J8" s="18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</row>
    <row r="9" spans="1:48" ht="15">
      <c r="B9" s="14"/>
      <c r="C9" s="18"/>
      <c r="D9" s="18"/>
      <c r="E9" s="18"/>
      <c r="F9" s="18"/>
      <c r="G9" s="18"/>
      <c r="H9" s="18"/>
      <c r="I9" s="18"/>
      <c r="J9" s="18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</row>
    <row r="10" spans="1:48" s="16" customFormat="1" ht="15">
      <c r="B10" s="17"/>
      <c r="C10" s="20"/>
      <c r="D10" s="20"/>
      <c r="E10" s="20"/>
      <c r="F10" s="20"/>
      <c r="G10" s="20"/>
      <c r="H10" s="20"/>
      <c r="I10" s="20"/>
      <c r="J10" s="20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</row>
    <row r="11" spans="1:48" ht="15">
      <c r="B11" s="105" t="s">
        <v>19</v>
      </c>
      <c r="C11" s="106"/>
      <c r="D11" s="106"/>
      <c r="E11" s="106"/>
      <c r="F11" s="106"/>
      <c r="G11" s="106"/>
      <c r="H11" s="106"/>
      <c r="I11" s="106"/>
      <c r="J11" s="106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</row>
    <row r="12" spans="1:48" ht="15">
      <c r="B12" s="18"/>
      <c r="C12" s="18"/>
      <c r="D12" s="18"/>
      <c r="E12" s="18"/>
      <c r="F12" s="18"/>
      <c r="G12" s="18"/>
      <c r="H12" s="18"/>
      <c r="I12" s="18"/>
      <c r="J12" s="22" t="s">
        <v>20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</row>
    <row r="13" spans="1:48" ht="15.75">
      <c r="B13" s="12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</row>
    <row r="14" spans="1:48" ht="15.75">
      <c r="B14" s="12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</row>
    <row r="15" spans="1:48" ht="15.75">
      <c r="B15" s="12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</row>
    <row r="16" spans="1:48" ht="15.75">
      <c r="B16" s="12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</row>
    <row r="17" spans="1:48" ht="15">
      <c r="B17" s="22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</row>
    <row r="18" spans="1:48" ht="15.75">
      <c r="B18" s="12"/>
      <c r="C18" s="18"/>
      <c r="D18" s="18"/>
      <c r="E18" s="18"/>
      <c r="F18" s="18"/>
      <c r="G18" s="18"/>
      <c r="H18" s="18"/>
      <c r="I18" s="18"/>
      <c r="J18" s="18"/>
      <c r="K18" s="18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</row>
    <row r="19" spans="1:48" ht="15">
      <c r="A19" s="63" t="s">
        <v>3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</row>
    <row r="20" spans="1:48" ht="15">
      <c r="A20" s="111" t="s">
        <v>4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 t="s">
        <v>2</v>
      </c>
      <c r="AP20" s="111"/>
      <c r="AQ20" s="111"/>
      <c r="AR20" s="111"/>
      <c r="AS20" s="111"/>
      <c r="AT20" s="111"/>
      <c r="AU20" s="111"/>
      <c r="AV20" s="111"/>
    </row>
    <row r="21" spans="1:48" ht="15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 t="s">
        <v>8</v>
      </c>
      <c r="AP21" s="111"/>
      <c r="AQ21" s="111"/>
      <c r="AR21" s="111"/>
      <c r="AS21" s="111" t="s">
        <v>7</v>
      </c>
      <c r="AT21" s="111"/>
      <c r="AU21" s="111"/>
      <c r="AV21" s="111"/>
    </row>
    <row r="22" spans="1:48" ht="15">
      <c r="A22" s="82" t="s">
        <v>32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5">
        <f>ROUND($AO$23*$AI$23+$AO$24*$AI$24+$AO$25*$AI$25,1)</f>
        <v>0</v>
      </c>
      <c r="AP22" s="85"/>
      <c r="AQ22" s="85"/>
      <c r="AR22" s="90"/>
      <c r="AS22" s="112">
        <v>1</v>
      </c>
      <c r="AT22" s="113"/>
      <c r="AU22" s="113"/>
      <c r="AV22" s="114"/>
    </row>
    <row r="23" spans="1:48" ht="15">
      <c r="A23" s="23"/>
      <c r="B23" s="95" t="s">
        <v>1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7" t="s">
        <v>10</v>
      </c>
      <c r="AD23" s="97"/>
      <c r="AE23" s="97"/>
      <c r="AF23" s="97"/>
      <c r="AG23" s="97"/>
      <c r="AH23" s="98"/>
      <c r="AI23" s="92"/>
      <c r="AJ23" s="93"/>
      <c r="AK23" s="93"/>
      <c r="AL23" s="93"/>
      <c r="AM23" s="93"/>
      <c r="AN23" s="94"/>
      <c r="AO23" s="83"/>
      <c r="AP23" s="83"/>
      <c r="AQ23" s="83"/>
      <c r="AR23" s="84"/>
      <c r="AS23" s="115"/>
      <c r="AT23" s="116"/>
      <c r="AU23" s="116"/>
      <c r="AV23" s="117"/>
    </row>
    <row r="24" spans="1:48" ht="15">
      <c r="A24" s="4"/>
      <c r="B24" s="95" t="s">
        <v>0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7" t="s">
        <v>10</v>
      </c>
      <c r="AD24" s="97"/>
      <c r="AE24" s="97"/>
      <c r="AF24" s="97"/>
      <c r="AG24" s="97"/>
      <c r="AH24" s="98"/>
      <c r="AI24" s="92"/>
      <c r="AJ24" s="109"/>
      <c r="AK24" s="109"/>
      <c r="AL24" s="109"/>
      <c r="AM24" s="109"/>
      <c r="AN24" s="110"/>
      <c r="AO24" s="83"/>
      <c r="AP24" s="83"/>
      <c r="AQ24" s="83"/>
      <c r="AR24" s="84"/>
      <c r="AS24" s="115"/>
      <c r="AT24" s="116"/>
      <c r="AU24" s="116"/>
      <c r="AV24" s="117"/>
    </row>
    <row r="25" spans="1:48" ht="15">
      <c r="A25" s="5"/>
      <c r="B25" s="95" t="s">
        <v>11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 t="s">
        <v>10</v>
      </c>
      <c r="AD25" s="97"/>
      <c r="AE25" s="97"/>
      <c r="AF25" s="97"/>
      <c r="AG25" s="97"/>
      <c r="AH25" s="98"/>
      <c r="AI25" s="92"/>
      <c r="AJ25" s="109"/>
      <c r="AK25" s="109"/>
      <c r="AL25" s="109"/>
      <c r="AM25" s="109"/>
      <c r="AN25" s="110"/>
      <c r="AO25" s="83"/>
      <c r="AP25" s="83"/>
      <c r="AQ25" s="83"/>
      <c r="AR25" s="84"/>
      <c r="AS25" s="118"/>
      <c r="AT25" s="119"/>
      <c r="AU25" s="119"/>
      <c r="AV25" s="120"/>
    </row>
    <row r="26" spans="1:48" ht="15">
      <c r="A26" s="81" t="s">
        <v>33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5">
        <f>ROUND($AO$27*$AI$27+$AO$28*$AI$28+$AO$29*$AI$29,1)</f>
        <v>0</v>
      </c>
      <c r="AP26" s="85"/>
      <c r="AQ26" s="85"/>
      <c r="AR26" s="90"/>
      <c r="AS26" s="112">
        <v>2</v>
      </c>
      <c r="AT26" s="113"/>
      <c r="AU26" s="113"/>
      <c r="AV26" s="114"/>
    </row>
    <row r="27" spans="1:48" ht="15">
      <c r="A27" s="23"/>
      <c r="B27" s="95" t="s">
        <v>1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7" t="s">
        <v>10</v>
      </c>
      <c r="AD27" s="97"/>
      <c r="AE27" s="97"/>
      <c r="AF27" s="97"/>
      <c r="AG27" s="97"/>
      <c r="AH27" s="98"/>
      <c r="AI27" s="99">
        <f>$AI$23</f>
        <v>0</v>
      </c>
      <c r="AJ27" s="100"/>
      <c r="AK27" s="100"/>
      <c r="AL27" s="100"/>
      <c r="AM27" s="100"/>
      <c r="AN27" s="101"/>
      <c r="AO27" s="83"/>
      <c r="AP27" s="83"/>
      <c r="AQ27" s="83"/>
      <c r="AR27" s="84"/>
      <c r="AS27" s="115"/>
      <c r="AT27" s="116"/>
      <c r="AU27" s="116"/>
      <c r="AV27" s="117"/>
    </row>
    <row r="28" spans="1:48" ht="15">
      <c r="A28" s="4"/>
      <c r="B28" s="95" t="s">
        <v>0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7" t="s">
        <v>10</v>
      </c>
      <c r="AD28" s="97"/>
      <c r="AE28" s="97"/>
      <c r="AF28" s="97"/>
      <c r="AG28" s="97"/>
      <c r="AH28" s="98"/>
      <c r="AI28" s="99">
        <f>$AI$24</f>
        <v>0</v>
      </c>
      <c r="AJ28" s="102"/>
      <c r="AK28" s="102"/>
      <c r="AL28" s="102"/>
      <c r="AM28" s="102"/>
      <c r="AN28" s="103"/>
      <c r="AO28" s="83"/>
      <c r="AP28" s="83"/>
      <c r="AQ28" s="83"/>
      <c r="AR28" s="84"/>
      <c r="AS28" s="115"/>
      <c r="AT28" s="116"/>
      <c r="AU28" s="116"/>
      <c r="AV28" s="117"/>
    </row>
    <row r="29" spans="1:48" ht="15">
      <c r="A29" s="5"/>
      <c r="B29" s="95" t="s">
        <v>11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7" t="s">
        <v>10</v>
      </c>
      <c r="AD29" s="97"/>
      <c r="AE29" s="97"/>
      <c r="AF29" s="97"/>
      <c r="AG29" s="97"/>
      <c r="AH29" s="98"/>
      <c r="AI29" s="99">
        <f>$AI$25</f>
        <v>0</v>
      </c>
      <c r="AJ29" s="102"/>
      <c r="AK29" s="102"/>
      <c r="AL29" s="102"/>
      <c r="AM29" s="102"/>
      <c r="AN29" s="103"/>
      <c r="AO29" s="84"/>
      <c r="AP29" s="107"/>
      <c r="AQ29" s="107"/>
      <c r="AR29" s="108"/>
      <c r="AS29" s="118"/>
      <c r="AT29" s="119"/>
      <c r="AU29" s="119"/>
      <c r="AV29" s="120"/>
    </row>
    <row r="30" spans="1:48" ht="15">
      <c r="A30" s="81" t="s">
        <v>34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90">
        <f>ROUND($AO$31*$AI$31+$AO$32*$AI$32,1)</f>
        <v>0</v>
      </c>
      <c r="AP30" s="91"/>
      <c r="AQ30" s="91"/>
      <c r="AR30" s="91"/>
      <c r="AS30" s="112">
        <v>2</v>
      </c>
      <c r="AT30" s="113"/>
      <c r="AU30" s="113"/>
      <c r="AV30" s="114"/>
    </row>
    <row r="31" spans="1:48" ht="15">
      <c r="A31" s="23"/>
      <c r="B31" s="95" t="s">
        <v>5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7" t="s">
        <v>10</v>
      </c>
      <c r="AD31" s="97"/>
      <c r="AE31" s="97"/>
      <c r="AF31" s="97"/>
      <c r="AG31" s="97"/>
      <c r="AH31" s="98"/>
      <c r="AI31" s="92"/>
      <c r="AJ31" s="93"/>
      <c r="AK31" s="93"/>
      <c r="AL31" s="93"/>
      <c r="AM31" s="93"/>
      <c r="AN31" s="94"/>
      <c r="AO31" s="86"/>
      <c r="AP31" s="86"/>
      <c r="AQ31" s="86"/>
      <c r="AR31" s="87"/>
      <c r="AS31" s="115"/>
      <c r="AT31" s="116"/>
      <c r="AU31" s="116"/>
      <c r="AV31" s="117"/>
    </row>
    <row r="32" spans="1:48" ht="15">
      <c r="A32" s="5"/>
      <c r="B32" s="95" t="s">
        <v>6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7" t="s">
        <v>10</v>
      </c>
      <c r="AD32" s="97"/>
      <c r="AE32" s="97"/>
      <c r="AF32" s="97"/>
      <c r="AG32" s="97"/>
      <c r="AH32" s="98"/>
      <c r="AI32" s="92"/>
      <c r="AJ32" s="109"/>
      <c r="AK32" s="109"/>
      <c r="AL32" s="109"/>
      <c r="AM32" s="109"/>
      <c r="AN32" s="110"/>
      <c r="AO32" s="88">
        <f>ROUND($AO$33*$AI$33+$AO$34*$AI$34+$AO$35*$AI$35,1)</f>
        <v>0</v>
      </c>
      <c r="AP32" s="88"/>
      <c r="AQ32" s="88"/>
      <c r="AR32" s="89"/>
      <c r="AS32" s="115"/>
      <c r="AT32" s="116"/>
      <c r="AU32" s="116"/>
      <c r="AV32" s="117"/>
    </row>
    <row r="33" spans="1:48" ht="15">
      <c r="A33" s="6"/>
      <c r="B33" s="7"/>
      <c r="C33" s="95" t="s">
        <v>1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7" t="s">
        <v>10</v>
      </c>
      <c r="AD33" s="97"/>
      <c r="AE33" s="97"/>
      <c r="AF33" s="97"/>
      <c r="AG33" s="97"/>
      <c r="AH33" s="98"/>
      <c r="AI33" s="99">
        <f>$AI$23</f>
        <v>0</v>
      </c>
      <c r="AJ33" s="100"/>
      <c r="AK33" s="100"/>
      <c r="AL33" s="100"/>
      <c r="AM33" s="100"/>
      <c r="AN33" s="101"/>
      <c r="AO33" s="83"/>
      <c r="AP33" s="83"/>
      <c r="AQ33" s="83"/>
      <c r="AR33" s="84"/>
      <c r="AS33" s="115"/>
      <c r="AT33" s="116"/>
      <c r="AU33" s="116"/>
      <c r="AV33" s="117"/>
    </row>
    <row r="34" spans="1:48" ht="15">
      <c r="A34" s="8"/>
      <c r="B34" s="9"/>
      <c r="C34" s="95" t="s">
        <v>0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7" t="s">
        <v>10</v>
      </c>
      <c r="AD34" s="97"/>
      <c r="AE34" s="97"/>
      <c r="AF34" s="97"/>
      <c r="AG34" s="97"/>
      <c r="AH34" s="98"/>
      <c r="AI34" s="99">
        <f>$AI$24</f>
        <v>0</v>
      </c>
      <c r="AJ34" s="102"/>
      <c r="AK34" s="102"/>
      <c r="AL34" s="102"/>
      <c r="AM34" s="102"/>
      <c r="AN34" s="103"/>
      <c r="AO34" s="83"/>
      <c r="AP34" s="83"/>
      <c r="AQ34" s="83"/>
      <c r="AR34" s="84"/>
      <c r="AS34" s="115"/>
      <c r="AT34" s="116"/>
      <c r="AU34" s="116"/>
      <c r="AV34" s="117"/>
    </row>
    <row r="35" spans="1:48" ht="15">
      <c r="A35" s="10"/>
      <c r="B35" s="11"/>
      <c r="C35" s="95" t="s">
        <v>11</v>
      </c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7" t="s">
        <v>10</v>
      </c>
      <c r="AD35" s="97"/>
      <c r="AE35" s="97"/>
      <c r="AF35" s="97"/>
      <c r="AG35" s="97"/>
      <c r="AH35" s="98"/>
      <c r="AI35" s="99">
        <f>$AI$25</f>
        <v>0</v>
      </c>
      <c r="AJ35" s="102"/>
      <c r="AK35" s="102"/>
      <c r="AL35" s="102"/>
      <c r="AM35" s="102"/>
      <c r="AN35" s="103"/>
      <c r="AO35" s="83"/>
      <c r="AP35" s="83"/>
      <c r="AQ35" s="83"/>
      <c r="AR35" s="84"/>
      <c r="AS35" s="118"/>
      <c r="AT35" s="119"/>
      <c r="AU35" s="119"/>
      <c r="AV35" s="120"/>
    </row>
    <row r="36" spans="1:48" ht="15">
      <c r="A36" s="82" t="s">
        <v>35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3"/>
      <c r="AP36" s="83"/>
      <c r="AQ36" s="83"/>
      <c r="AR36" s="84"/>
      <c r="AS36" s="85">
        <v>1</v>
      </c>
      <c r="AT36" s="85"/>
      <c r="AU36" s="85"/>
      <c r="AV36" s="85"/>
    </row>
    <row r="37" spans="1:48" ht="15">
      <c r="A37" s="82" t="s">
        <v>36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3"/>
      <c r="AP37" s="83"/>
      <c r="AQ37" s="83"/>
      <c r="AR37" s="84"/>
      <c r="AS37" s="85">
        <v>1</v>
      </c>
      <c r="AT37" s="85"/>
      <c r="AU37" s="85"/>
      <c r="AV37" s="85"/>
    </row>
    <row r="38" spans="1:48" ht="15">
      <c r="A38" s="82" t="s">
        <v>37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3"/>
      <c r="AP38" s="83"/>
      <c r="AQ38" s="83"/>
      <c r="AR38" s="84"/>
      <c r="AS38" s="85">
        <v>1</v>
      </c>
      <c r="AT38" s="85"/>
      <c r="AU38" s="85"/>
      <c r="AV38" s="85"/>
    </row>
    <row r="39" spans="1:48" ht="15">
      <c r="A39" s="82" t="s">
        <v>38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3"/>
      <c r="AP39" s="83"/>
      <c r="AQ39" s="83"/>
      <c r="AR39" s="84"/>
      <c r="AS39" s="85">
        <v>2</v>
      </c>
      <c r="AT39" s="85"/>
      <c r="AU39" s="85"/>
      <c r="AV39" s="85"/>
    </row>
    <row r="40" spans="1:48" ht="15">
      <c r="A40" s="82" t="s">
        <v>39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3"/>
      <c r="AP40" s="83"/>
      <c r="AQ40" s="83"/>
      <c r="AR40" s="84"/>
      <c r="AS40" s="85">
        <v>2</v>
      </c>
      <c r="AT40" s="85"/>
      <c r="AU40" s="85"/>
      <c r="AV40" s="85"/>
    </row>
    <row r="41" spans="1:48" s="1" customFormat="1" ht="15">
      <c r="A41" s="2" t="s">
        <v>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121">
        <f>AO41/AS41</f>
        <v>0</v>
      </c>
      <c r="AJ41" s="121"/>
      <c r="AK41" s="121"/>
      <c r="AL41" s="121"/>
      <c r="AM41" s="121"/>
      <c r="AN41" s="121"/>
      <c r="AO41" s="85">
        <f>ROUND($AO$22+$AO$26+$AO$30+$AO$36+$AO$37+$AO$38+$AO$39+$AO$40,1)</f>
        <v>0</v>
      </c>
      <c r="AP41" s="85"/>
      <c r="AQ41" s="85"/>
      <c r="AR41" s="90"/>
      <c r="AS41" s="85">
        <f>SUM($AS$22:$AV$40)</f>
        <v>12</v>
      </c>
      <c r="AT41" s="85"/>
      <c r="AU41" s="85"/>
      <c r="AV41" s="85"/>
    </row>
    <row r="42" spans="1:48" hidden="1">
      <c r="D42" s="38">
        <v>0</v>
      </c>
      <c r="E42" s="38">
        <v>0</v>
      </c>
      <c r="F42" s="38">
        <v>0</v>
      </c>
      <c r="G42" s="38">
        <v>0</v>
      </c>
      <c r="H42" s="38">
        <v>0</v>
      </c>
    </row>
    <row r="43" spans="1:48" hidden="1">
      <c r="D43" s="38">
        <v>1</v>
      </c>
      <c r="E43" s="38">
        <v>2</v>
      </c>
      <c r="F43" s="38">
        <v>3</v>
      </c>
      <c r="G43" s="38">
        <v>4</v>
      </c>
      <c r="H43" s="38">
        <v>0.5</v>
      </c>
    </row>
    <row r="44" spans="1:48" hidden="1">
      <c r="D44" s="38">
        <v>2</v>
      </c>
      <c r="E44" s="38"/>
      <c r="F44" s="38"/>
      <c r="G44" s="38"/>
      <c r="H44" s="38">
        <v>1</v>
      </c>
    </row>
    <row r="45" spans="1:48" hidden="1">
      <c r="D45" s="38">
        <v>3</v>
      </c>
      <c r="E45" s="38"/>
      <c r="F45" s="38"/>
      <c r="G45" s="38"/>
      <c r="H45" s="38">
        <v>2</v>
      </c>
    </row>
    <row r="46" spans="1:48" ht="15">
      <c r="A46" s="63" t="s">
        <v>26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</row>
    <row r="47" spans="1:48">
      <c r="A47" s="75" t="s">
        <v>1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156"/>
      <c r="AP47" s="156"/>
      <c r="AQ47" s="156"/>
      <c r="AR47" s="156"/>
      <c r="AS47" s="90">
        <v>7</v>
      </c>
      <c r="AT47" s="91"/>
      <c r="AU47" s="91"/>
      <c r="AV47" s="157"/>
    </row>
    <row r="48" spans="1:48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156"/>
      <c r="AP48" s="156"/>
      <c r="AQ48" s="156"/>
      <c r="AR48" s="156"/>
      <c r="AS48" s="85"/>
      <c r="AT48" s="85"/>
      <c r="AU48" s="85"/>
      <c r="AV48" s="85"/>
    </row>
    <row r="49" spans="1:48">
      <c r="A49" s="75" t="s">
        <v>0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156"/>
      <c r="AP49" s="156"/>
      <c r="AQ49" s="156"/>
      <c r="AR49" s="156"/>
      <c r="AS49" s="112">
        <v>7</v>
      </c>
      <c r="AT49" s="113"/>
      <c r="AU49" s="113"/>
      <c r="AV49" s="114"/>
    </row>
    <row r="50" spans="1:48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156"/>
      <c r="AP50" s="156"/>
      <c r="AQ50" s="156"/>
      <c r="AR50" s="156"/>
      <c r="AS50" s="118"/>
      <c r="AT50" s="119"/>
      <c r="AU50" s="119"/>
      <c r="AV50" s="120"/>
    </row>
    <row r="51" spans="1:48">
      <c r="A51" s="75" t="s">
        <v>11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156"/>
      <c r="AP51" s="156"/>
      <c r="AQ51" s="156"/>
      <c r="AR51" s="156"/>
      <c r="AS51" s="112">
        <v>7</v>
      </c>
      <c r="AT51" s="113"/>
      <c r="AU51" s="113"/>
      <c r="AV51" s="114"/>
    </row>
    <row r="52" spans="1:48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156"/>
      <c r="AP52" s="156"/>
      <c r="AQ52" s="156"/>
      <c r="AR52" s="156"/>
      <c r="AS52" s="118"/>
      <c r="AT52" s="119"/>
      <c r="AU52" s="119"/>
      <c r="AV52" s="120"/>
    </row>
    <row r="53" spans="1:48" ht="1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5"/>
      <c r="Z53" s="51" t="s">
        <v>15</v>
      </c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3"/>
      <c r="AO53" s="112">
        <f>SUM($AO$47:$AR$52)</f>
        <v>0</v>
      </c>
      <c r="AP53" s="113"/>
      <c r="AQ53" s="113"/>
      <c r="AR53" s="114"/>
      <c r="AS53" s="48"/>
      <c r="AT53" s="48"/>
      <c r="AU53" s="48"/>
      <c r="AV53" s="47"/>
    </row>
    <row r="54" spans="1:48" ht="1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5"/>
      <c r="Z54" s="54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6"/>
      <c r="AO54" s="118"/>
      <c r="AP54" s="119"/>
      <c r="AQ54" s="119"/>
      <c r="AR54" s="120"/>
      <c r="AS54" s="48"/>
      <c r="AT54" s="48"/>
      <c r="AU54" s="48"/>
      <c r="AV54" s="49"/>
    </row>
    <row r="55" spans="1:48" ht="15">
      <c r="A55" s="68" t="s">
        <v>13</v>
      </c>
      <c r="B55" s="68"/>
      <c r="C55" s="68"/>
      <c r="D55" s="68"/>
      <c r="E55" s="68"/>
      <c r="F55" s="68"/>
      <c r="G55" s="69"/>
      <c r="H55" s="70"/>
      <c r="I55" s="70"/>
      <c r="J55" s="70"/>
      <c r="K55" s="71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68" t="s">
        <v>14</v>
      </c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85" t="e">
        <f>ROUND($AO$53/$G$55,1)</f>
        <v>#DIV/0!</v>
      </c>
      <c r="AP55" s="85"/>
      <c r="AQ55" s="85"/>
      <c r="AR55" s="85"/>
      <c r="AS55" s="158"/>
      <c r="AT55" s="158"/>
      <c r="AU55" s="158"/>
      <c r="AV55" s="49"/>
    </row>
    <row r="56" spans="1:48" ht="15">
      <c r="A56" s="68"/>
      <c r="B56" s="68"/>
      <c r="C56" s="68"/>
      <c r="D56" s="68"/>
      <c r="E56" s="68"/>
      <c r="F56" s="68"/>
      <c r="G56" s="72"/>
      <c r="H56" s="73"/>
      <c r="I56" s="73"/>
      <c r="J56" s="73"/>
      <c r="K56" s="7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85"/>
      <c r="AP56" s="85"/>
      <c r="AQ56" s="85"/>
      <c r="AR56" s="85"/>
      <c r="AS56" s="158"/>
      <c r="AT56" s="158"/>
      <c r="AU56" s="158"/>
      <c r="AV56" s="50"/>
    </row>
    <row r="57" spans="1:48" ht="15">
      <c r="A57" s="63" t="s">
        <v>27</v>
      </c>
      <c r="B57" s="63"/>
      <c r="C57" s="63"/>
      <c r="D57" s="63"/>
      <c r="E57" s="63"/>
      <c r="F57" s="63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</row>
    <row r="58" spans="1:48">
      <c r="A58" s="75" t="s">
        <v>1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156"/>
      <c r="AP58" s="156"/>
      <c r="AQ58" s="156"/>
      <c r="AR58" s="156"/>
      <c r="AS58" s="85">
        <v>10</v>
      </c>
      <c r="AT58" s="85"/>
      <c r="AU58" s="85"/>
      <c r="AV58" s="85"/>
    </row>
    <row r="59" spans="1:48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156"/>
      <c r="AP59" s="156"/>
      <c r="AQ59" s="156"/>
      <c r="AR59" s="156"/>
      <c r="AS59" s="85"/>
      <c r="AT59" s="85"/>
      <c r="AU59" s="85"/>
      <c r="AV59" s="85"/>
    </row>
    <row r="60" spans="1:48">
      <c r="A60" s="75" t="s">
        <v>0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156"/>
      <c r="AP60" s="156"/>
      <c r="AQ60" s="156"/>
      <c r="AR60" s="156"/>
      <c r="AS60" s="85">
        <v>10</v>
      </c>
      <c r="AT60" s="85"/>
      <c r="AU60" s="85"/>
      <c r="AV60" s="85"/>
    </row>
    <row r="61" spans="1:48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156"/>
      <c r="AP61" s="156"/>
      <c r="AQ61" s="156"/>
      <c r="AR61" s="156"/>
      <c r="AS61" s="85"/>
      <c r="AT61" s="85"/>
      <c r="AU61" s="85"/>
      <c r="AV61" s="85"/>
    </row>
    <row r="62" spans="1:48">
      <c r="A62" s="75" t="s">
        <v>11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156"/>
      <c r="AP62" s="156"/>
      <c r="AQ62" s="156"/>
      <c r="AR62" s="156"/>
      <c r="AS62" s="85">
        <v>10</v>
      </c>
      <c r="AT62" s="85"/>
      <c r="AU62" s="85"/>
      <c r="AV62" s="85"/>
    </row>
    <row r="63" spans="1:48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156"/>
      <c r="AP63" s="156"/>
      <c r="AQ63" s="156"/>
      <c r="AR63" s="156"/>
      <c r="AS63" s="85"/>
      <c r="AT63" s="85"/>
      <c r="AU63" s="85"/>
      <c r="AV63" s="85"/>
    </row>
    <row r="64" spans="1:48" ht="1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5"/>
      <c r="Z64" s="51" t="s">
        <v>15</v>
      </c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3"/>
      <c r="AO64" s="112">
        <f>SUM($AO$58:$AR$63)</f>
        <v>0</v>
      </c>
      <c r="AP64" s="113"/>
      <c r="AQ64" s="113"/>
      <c r="AR64" s="114"/>
      <c r="AS64" s="159"/>
      <c r="AT64" s="159"/>
      <c r="AU64" s="159"/>
      <c r="AV64" s="160"/>
    </row>
    <row r="65" spans="1:48" ht="1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5"/>
      <c r="Z65" s="54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6"/>
      <c r="AO65" s="118"/>
      <c r="AP65" s="119"/>
      <c r="AQ65" s="119"/>
      <c r="AR65" s="120"/>
      <c r="AS65" s="159"/>
      <c r="AT65" s="159"/>
      <c r="AU65" s="159"/>
      <c r="AV65" s="161"/>
    </row>
    <row r="66" spans="1:48" ht="15">
      <c r="A66" s="68" t="s">
        <v>13</v>
      </c>
      <c r="B66" s="68"/>
      <c r="C66" s="68"/>
      <c r="D66" s="68"/>
      <c r="E66" s="68"/>
      <c r="F66" s="68"/>
      <c r="G66" s="69"/>
      <c r="H66" s="70"/>
      <c r="I66" s="70"/>
      <c r="J66" s="70"/>
      <c r="K66" s="71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68" t="s">
        <v>14</v>
      </c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85" t="e">
        <f>ROUND($AO$64/$G$66,1)</f>
        <v>#DIV/0!</v>
      </c>
      <c r="AP66" s="85"/>
      <c r="AQ66" s="85"/>
      <c r="AR66" s="85"/>
      <c r="AS66" s="159"/>
      <c r="AT66" s="159"/>
      <c r="AU66" s="159"/>
      <c r="AV66" s="161"/>
    </row>
    <row r="67" spans="1:48" ht="15">
      <c r="A67" s="68"/>
      <c r="B67" s="68"/>
      <c r="C67" s="68"/>
      <c r="D67" s="68"/>
      <c r="E67" s="68"/>
      <c r="F67" s="68"/>
      <c r="G67" s="72"/>
      <c r="H67" s="73"/>
      <c r="I67" s="73"/>
      <c r="J67" s="73"/>
      <c r="K67" s="74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85"/>
      <c r="AP67" s="85"/>
      <c r="AQ67" s="85"/>
      <c r="AR67" s="85"/>
      <c r="AS67" s="162"/>
      <c r="AT67" s="162"/>
      <c r="AU67" s="162"/>
      <c r="AV67" s="163"/>
    </row>
    <row r="68" spans="1:48" ht="15">
      <c r="A68" s="63" t="s">
        <v>28</v>
      </c>
      <c r="B68" s="63"/>
      <c r="C68" s="63"/>
      <c r="D68" s="63"/>
      <c r="E68" s="63"/>
      <c r="F68" s="63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</row>
    <row r="69" spans="1:48" ht="15">
      <c r="A69" s="65" t="s">
        <v>25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7"/>
    </row>
    <row r="70" spans="1:48" ht="1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122" t="s">
        <v>22</v>
      </c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4"/>
      <c r="AO70" s="125"/>
      <c r="AP70" s="126"/>
      <c r="AQ70" s="126"/>
      <c r="AR70" s="127"/>
      <c r="AS70" s="131">
        <v>8</v>
      </c>
      <c r="AT70" s="131"/>
      <c r="AU70" s="131"/>
      <c r="AV70" s="131"/>
    </row>
    <row r="71" spans="1:48" ht="1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32"/>
      <c r="AP71" s="32"/>
      <c r="AQ71" s="32"/>
      <c r="AR71" s="32"/>
      <c r="AS71" s="24"/>
      <c r="AT71" s="24"/>
      <c r="AU71" s="24"/>
      <c r="AV71" s="24"/>
    </row>
    <row r="72" spans="1:48" ht="15">
      <c r="A72" s="128" t="s">
        <v>29</v>
      </c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30"/>
    </row>
    <row r="73" spans="1:48">
      <c r="A73" s="132" t="s">
        <v>1</v>
      </c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4"/>
      <c r="AO73" s="135"/>
      <c r="AP73" s="136"/>
      <c r="AQ73" s="136"/>
      <c r="AR73" s="137"/>
      <c r="AS73" s="57">
        <v>2</v>
      </c>
      <c r="AT73" s="58"/>
      <c r="AU73" s="58"/>
      <c r="AV73" s="59"/>
    </row>
    <row r="74" spans="1:48">
      <c r="A74" s="54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6"/>
      <c r="AO74" s="138"/>
      <c r="AP74" s="139"/>
      <c r="AQ74" s="139"/>
      <c r="AR74" s="140"/>
      <c r="AS74" s="60"/>
      <c r="AT74" s="61"/>
      <c r="AU74" s="61"/>
      <c r="AV74" s="62"/>
    </row>
    <row r="75" spans="1:48">
      <c r="A75" s="68" t="s">
        <v>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76"/>
      <c r="AP75" s="76"/>
      <c r="AQ75" s="76"/>
      <c r="AR75" s="76"/>
      <c r="AS75" s="57">
        <v>2</v>
      </c>
      <c r="AT75" s="58"/>
      <c r="AU75" s="58"/>
      <c r="AV75" s="59"/>
    </row>
    <row r="76" spans="1:48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76"/>
      <c r="AP76" s="76"/>
      <c r="AQ76" s="76"/>
      <c r="AR76" s="76"/>
      <c r="AS76" s="60"/>
      <c r="AT76" s="61"/>
      <c r="AU76" s="61"/>
      <c r="AV76" s="62"/>
    </row>
    <row r="77" spans="1:48">
      <c r="A77" s="68" t="s">
        <v>11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76"/>
      <c r="AP77" s="76"/>
      <c r="AQ77" s="76"/>
      <c r="AR77" s="76"/>
      <c r="AS77" s="57">
        <v>2</v>
      </c>
      <c r="AT77" s="58"/>
      <c r="AU77" s="58"/>
      <c r="AV77" s="59"/>
    </row>
    <row r="78" spans="1:48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76"/>
      <c r="AP78" s="76"/>
      <c r="AQ78" s="76"/>
      <c r="AR78" s="76"/>
      <c r="AS78" s="60"/>
      <c r="AT78" s="61"/>
      <c r="AU78" s="61"/>
      <c r="AV78" s="62"/>
    </row>
    <row r="79" spans="1:48" ht="1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5"/>
      <c r="Z79" s="51" t="s">
        <v>15</v>
      </c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3"/>
      <c r="AO79" s="57">
        <f>SUM(AO73:AR78)</f>
        <v>0</v>
      </c>
      <c r="AP79" s="58"/>
      <c r="AQ79" s="58"/>
      <c r="AR79" s="59"/>
      <c r="AS79" s="26"/>
      <c r="AT79" s="26"/>
      <c r="AU79" s="26"/>
      <c r="AV79" s="27"/>
    </row>
    <row r="80" spans="1:48" ht="1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5"/>
      <c r="Z80" s="54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6"/>
      <c r="AO80" s="60"/>
      <c r="AP80" s="61"/>
      <c r="AQ80" s="61"/>
      <c r="AR80" s="62"/>
      <c r="AS80" s="26"/>
      <c r="AT80" s="26"/>
      <c r="AU80" s="26"/>
      <c r="AV80" s="28"/>
    </row>
    <row r="81" spans="1:48" ht="15">
      <c r="A81" s="68" t="s">
        <v>13</v>
      </c>
      <c r="B81" s="68"/>
      <c r="C81" s="68"/>
      <c r="D81" s="68"/>
      <c r="E81" s="68"/>
      <c r="F81" s="68"/>
      <c r="G81" s="69"/>
      <c r="H81" s="70"/>
      <c r="I81" s="70"/>
      <c r="J81" s="70"/>
      <c r="K81" s="71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68" t="s">
        <v>14</v>
      </c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85" t="e">
        <f>ROUND($AO$79/$G$81,1)</f>
        <v>#DIV/0!</v>
      </c>
      <c r="AP81" s="85"/>
      <c r="AQ81" s="85"/>
      <c r="AR81" s="85"/>
      <c r="AS81" s="26"/>
      <c r="AT81" s="26"/>
      <c r="AU81" s="26"/>
      <c r="AV81" s="28"/>
    </row>
    <row r="82" spans="1:48" ht="15">
      <c r="A82" s="68"/>
      <c r="B82" s="68"/>
      <c r="C82" s="68"/>
      <c r="D82" s="68"/>
      <c r="E82" s="68"/>
      <c r="F82" s="68"/>
      <c r="G82" s="72"/>
      <c r="H82" s="73"/>
      <c r="I82" s="73"/>
      <c r="J82" s="73"/>
      <c r="K82" s="74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85"/>
      <c r="AP82" s="85"/>
      <c r="AQ82" s="85"/>
      <c r="AR82" s="85"/>
      <c r="AS82" s="33"/>
      <c r="AT82" s="33"/>
      <c r="AU82" s="33"/>
      <c r="AV82" s="29"/>
    </row>
    <row r="83" spans="1:48" ht="15">
      <c r="A83" s="63" t="s">
        <v>30</v>
      </c>
      <c r="B83" s="63"/>
      <c r="C83" s="63"/>
      <c r="D83" s="63"/>
      <c r="E83" s="63"/>
      <c r="F83" s="63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</row>
    <row r="84" spans="1:48" ht="15">
      <c r="A84" s="65" t="s">
        <v>31</v>
      </c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7"/>
    </row>
    <row r="85" spans="1:48" ht="15">
      <c r="A85" s="43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5"/>
      <c r="Z85" s="122" t="s">
        <v>22</v>
      </c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4"/>
      <c r="AO85" s="125"/>
      <c r="AP85" s="151"/>
      <c r="AQ85" s="151"/>
      <c r="AR85" s="152"/>
      <c r="AS85" s="153">
        <v>3</v>
      </c>
      <c r="AT85" s="154"/>
      <c r="AU85" s="154"/>
      <c r="AV85" s="155"/>
    </row>
    <row r="86" spans="1:48" ht="15">
      <c r="A86" s="39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6"/>
      <c r="AP86" s="46"/>
      <c r="AQ86" s="46"/>
      <c r="AR86" s="46"/>
      <c r="AS86" s="41"/>
      <c r="AT86" s="41"/>
      <c r="AU86" s="41"/>
      <c r="AV86" s="42"/>
    </row>
    <row r="87" spans="1:48" ht="1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</row>
    <row r="88" spans="1:48" ht="15">
      <c r="A88" s="164" t="s">
        <v>16</v>
      </c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E88" s="164"/>
      <c r="AF88" s="164"/>
      <c r="AG88" s="164"/>
      <c r="AH88" s="164"/>
      <c r="AI88" s="164"/>
      <c r="AJ88" s="164"/>
      <c r="AK88" s="164"/>
      <c r="AL88" s="164"/>
      <c r="AM88" s="164"/>
      <c r="AN88" s="164"/>
      <c r="AO88" s="165" t="e">
        <f>ROUND($AO$41+$AO$55+$AO$66+$AO$70+$AO$81+$AO$85,1)</f>
        <v>#DIV/0!</v>
      </c>
      <c r="AP88" s="165"/>
      <c r="AQ88" s="165"/>
      <c r="AR88" s="165"/>
      <c r="AS88" s="35"/>
      <c r="AT88" s="35"/>
      <c r="AU88" s="35"/>
      <c r="AV88" s="35"/>
    </row>
    <row r="89" spans="1:48" ht="15">
      <c r="A89" s="164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  <c r="X89" s="164"/>
      <c r="Y89" s="164"/>
      <c r="Z89" s="164"/>
      <c r="AA89" s="164"/>
      <c r="AB89" s="164"/>
      <c r="AC89" s="164"/>
      <c r="AD89" s="164"/>
      <c r="AE89" s="164"/>
      <c r="AF89" s="164"/>
      <c r="AG89" s="164"/>
      <c r="AH89" s="164"/>
      <c r="AI89" s="164"/>
      <c r="AJ89" s="164"/>
      <c r="AK89" s="164"/>
      <c r="AL89" s="164"/>
      <c r="AM89" s="164"/>
      <c r="AN89" s="164"/>
      <c r="AO89" s="165"/>
      <c r="AP89" s="165"/>
      <c r="AQ89" s="165"/>
      <c r="AR89" s="165"/>
      <c r="AS89" s="36"/>
      <c r="AT89" s="36"/>
      <c r="AU89" s="36"/>
      <c r="AV89" s="36"/>
    </row>
    <row r="90" spans="1:48" ht="15">
      <c r="A90" s="164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4"/>
      <c r="AB90" s="164"/>
      <c r="AC90" s="164"/>
      <c r="AD90" s="164"/>
      <c r="AE90" s="164"/>
      <c r="AF90" s="164"/>
      <c r="AG90" s="164"/>
      <c r="AH90" s="164"/>
      <c r="AI90" s="164"/>
      <c r="AJ90" s="164"/>
      <c r="AK90" s="164"/>
      <c r="AL90" s="164"/>
      <c r="AM90" s="164"/>
      <c r="AN90" s="164"/>
      <c r="AO90" s="165"/>
      <c r="AP90" s="165"/>
      <c r="AQ90" s="165"/>
      <c r="AR90" s="165"/>
      <c r="AS90" s="36"/>
      <c r="AT90" s="36"/>
      <c r="AU90" s="36"/>
      <c r="AV90" s="36"/>
    </row>
    <row r="91" spans="1:48" ht="15">
      <c r="A91" s="164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4"/>
      <c r="AF91" s="164"/>
      <c r="AG91" s="164"/>
      <c r="AH91" s="164"/>
      <c r="AI91" s="164"/>
      <c r="AJ91" s="164"/>
      <c r="AK91" s="164"/>
      <c r="AL91" s="164"/>
      <c r="AM91" s="164"/>
      <c r="AN91" s="164"/>
      <c r="AO91" s="165"/>
      <c r="AP91" s="165"/>
      <c r="AQ91" s="165"/>
      <c r="AR91" s="165"/>
      <c r="AS91" s="36"/>
      <c r="AT91" s="36"/>
      <c r="AU91" s="36"/>
      <c r="AV91" s="36"/>
    </row>
    <row r="92" spans="1:48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</row>
    <row r="93" spans="1:48">
      <c r="A93" s="37"/>
      <c r="B93" s="141" t="s">
        <v>17</v>
      </c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</row>
    <row r="94" spans="1:48">
      <c r="B94" s="142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4"/>
    </row>
    <row r="95" spans="1:48">
      <c r="B95" s="145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7"/>
    </row>
    <row r="96" spans="1:48">
      <c r="B96" s="145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7"/>
    </row>
    <row r="97" spans="2:21">
      <c r="B97" s="145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7"/>
    </row>
    <row r="98" spans="2:21">
      <c r="B98" s="145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7"/>
    </row>
    <row r="99" spans="2:21">
      <c r="B99" s="148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50"/>
    </row>
  </sheetData>
  <mergeCells count="145">
    <mergeCell ref="A88:AN91"/>
    <mergeCell ref="AO88:AR91"/>
    <mergeCell ref="B93:U93"/>
    <mergeCell ref="B94:U99"/>
    <mergeCell ref="A83:AV83"/>
    <mergeCell ref="A84:AV84"/>
    <mergeCell ref="Z85:AN85"/>
    <mergeCell ref="AO85:AR85"/>
    <mergeCell ref="AS85:AV85"/>
    <mergeCell ref="Z70:AN70"/>
    <mergeCell ref="AO70:AR70"/>
    <mergeCell ref="A72:AV72"/>
    <mergeCell ref="A77:AN78"/>
    <mergeCell ref="AS77:AV78"/>
    <mergeCell ref="AS73:AV74"/>
    <mergeCell ref="AS75:AV76"/>
    <mergeCell ref="AS70:AV70"/>
    <mergeCell ref="A81:F82"/>
    <mergeCell ref="G81:K82"/>
    <mergeCell ref="Z81:AN82"/>
    <mergeCell ref="AO81:AR82"/>
    <mergeCell ref="AO77:AR78"/>
    <mergeCell ref="Z79:AN80"/>
    <mergeCell ref="AO79:AR80"/>
    <mergeCell ref="A73:AN74"/>
    <mergeCell ref="AO73:AR74"/>
    <mergeCell ref="A75:AN76"/>
    <mergeCell ref="AO75:AR76"/>
    <mergeCell ref="A46:AV46"/>
    <mergeCell ref="A47:AN48"/>
    <mergeCell ref="AO47:AR48"/>
    <mergeCell ref="AS47:AV48"/>
    <mergeCell ref="A49:AN50"/>
    <mergeCell ref="AO49:AR50"/>
    <mergeCell ref="AS49:AV50"/>
    <mergeCell ref="A51:AN52"/>
    <mergeCell ref="AO51:AR52"/>
    <mergeCell ref="AS51:AV52"/>
    <mergeCell ref="AO33:AR33"/>
    <mergeCell ref="AS30:AV35"/>
    <mergeCell ref="AC33:AH33"/>
    <mergeCell ref="AC34:AH34"/>
    <mergeCell ref="AC35:AH35"/>
    <mergeCell ref="AI33:AN33"/>
    <mergeCell ref="AI34:AN34"/>
    <mergeCell ref="AI35:AN35"/>
    <mergeCell ref="AC24:AH24"/>
    <mergeCell ref="AI24:AN24"/>
    <mergeCell ref="AC25:AH25"/>
    <mergeCell ref="AO41:AR41"/>
    <mergeCell ref="AS41:AV41"/>
    <mergeCell ref="AO38:AR38"/>
    <mergeCell ref="AS38:AV38"/>
    <mergeCell ref="A19:AV19"/>
    <mergeCell ref="A22:AN22"/>
    <mergeCell ref="AO20:AV20"/>
    <mergeCell ref="AO21:AR21"/>
    <mergeCell ref="AS21:AV21"/>
    <mergeCell ref="A20:AN21"/>
    <mergeCell ref="AO22:AR22"/>
    <mergeCell ref="C33:AB33"/>
    <mergeCell ref="C34:AB34"/>
    <mergeCell ref="C35:AB35"/>
    <mergeCell ref="AO25:AR25"/>
    <mergeCell ref="AS22:AV25"/>
    <mergeCell ref="B25:AB25"/>
    <mergeCell ref="B29:AB29"/>
    <mergeCell ref="AC32:AH32"/>
    <mergeCell ref="AC29:AH29"/>
    <mergeCell ref="AO23:AR23"/>
    <mergeCell ref="AI32:AN32"/>
    <mergeCell ref="AI41:AN41"/>
    <mergeCell ref="AS26:AV29"/>
    <mergeCell ref="K5:W5"/>
    <mergeCell ref="K8:AV9"/>
    <mergeCell ref="B11:J11"/>
    <mergeCell ref="K11:AV11"/>
    <mergeCell ref="L17:AK18"/>
    <mergeCell ref="AO40:AR40"/>
    <mergeCell ref="AI29:AN29"/>
    <mergeCell ref="A36:AN36"/>
    <mergeCell ref="B31:AB31"/>
    <mergeCell ref="AC31:AH31"/>
    <mergeCell ref="A39:AN39"/>
    <mergeCell ref="A40:AN40"/>
    <mergeCell ref="A37:AN37"/>
    <mergeCell ref="A38:AN38"/>
    <mergeCell ref="AS40:AV40"/>
    <mergeCell ref="AO29:AR29"/>
    <mergeCell ref="AO24:AR24"/>
    <mergeCell ref="AO26:AR26"/>
    <mergeCell ref="AO27:AR27"/>
    <mergeCell ref="AO28:AR28"/>
    <mergeCell ref="AC28:AH28"/>
    <mergeCell ref="AI25:AN25"/>
    <mergeCell ref="AO35:AR35"/>
    <mergeCell ref="AO34:AR34"/>
    <mergeCell ref="A2:AV2"/>
    <mergeCell ref="A1:AV1"/>
    <mergeCell ref="A26:AN26"/>
    <mergeCell ref="AO39:AR39"/>
    <mergeCell ref="AS39:AV39"/>
    <mergeCell ref="A30:AN30"/>
    <mergeCell ref="AO36:AR36"/>
    <mergeCell ref="AS36:AV36"/>
    <mergeCell ref="AO37:AR37"/>
    <mergeCell ref="AS37:AV37"/>
    <mergeCell ref="AO31:AR31"/>
    <mergeCell ref="AO32:AR32"/>
    <mergeCell ref="AO30:AR30"/>
    <mergeCell ref="AI31:AN31"/>
    <mergeCell ref="B32:AB32"/>
    <mergeCell ref="B23:AB23"/>
    <mergeCell ref="B24:AB24"/>
    <mergeCell ref="AI23:AN23"/>
    <mergeCell ref="AC23:AH23"/>
    <mergeCell ref="B27:AB27"/>
    <mergeCell ref="AC27:AH27"/>
    <mergeCell ref="AI27:AN27"/>
    <mergeCell ref="B28:AB28"/>
    <mergeCell ref="AI28:AN28"/>
    <mergeCell ref="Z53:AN54"/>
    <mergeCell ref="AO53:AR54"/>
    <mergeCell ref="A68:AV68"/>
    <mergeCell ref="A69:AV69"/>
    <mergeCell ref="A55:F56"/>
    <mergeCell ref="G55:K56"/>
    <mergeCell ref="Z55:AN56"/>
    <mergeCell ref="AO55:AR56"/>
    <mergeCell ref="A57:AV57"/>
    <mergeCell ref="A58:AN59"/>
    <mergeCell ref="AO58:AR59"/>
    <mergeCell ref="AS58:AV59"/>
    <mergeCell ref="A60:AN61"/>
    <mergeCell ref="AO60:AR61"/>
    <mergeCell ref="AS60:AV61"/>
    <mergeCell ref="A62:AN63"/>
    <mergeCell ref="AO62:AR63"/>
    <mergeCell ref="AS62:AV63"/>
    <mergeCell ref="Z64:AN65"/>
    <mergeCell ref="AO64:AR65"/>
    <mergeCell ref="A66:F67"/>
    <mergeCell ref="G66:K67"/>
    <mergeCell ref="Z66:AN67"/>
    <mergeCell ref="AO66:AR67"/>
  </mergeCells>
  <dataValidations count="8">
    <dataValidation type="list" allowBlank="1" showInputMessage="1" showErrorMessage="1" prompt="Wybierz z listy" sqref="AO39:AR40">
      <formula1>$D$42:$D$44</formula1>
    </dataValidation>
    <dataValidation type="list" allowBlank="1" showInputMessage="1" showErrorMessage="1" prompt="Wybierz z listy" sqref="AO37:AR38">
      <formula1>$D$42:$D$43</formula1>
    </dataValidation>
    <dataValidation type="list" allowBlank="1" showInputMessage="1" showErrorMessage="1" prompt="Wybierz z listy" sqref="AO33:AR35 AO31:AR31">
      <formula1>$E$42:$E$43</formula1>
    </dataValidation>
    <dataValidation allowBlank="1" showInputMessage="1" showErrorMessage="1" prompt="Wpisz wartość procentową (bez znaku %) z części wniosku RUCH PIESZYCH/CHODNIKI/Łącznie - poz. 1" sqref="AI31:AN31"/>
    <dataValidation allowBlank="1" showInputMessage="1" showErrorMessage="1" prompt="Wpisz wartość procentową (bez znaku %) z części wniosku DANE PODSTAWOWE/udział" sqref="AI23:AN25"/>
    <dataValidation allowBlank="1" showInputMessage="1" showErrorMessage="1" prompt="Wpisz wartość procentową (bez znaku %) z części wniosku RUCH PIESZYCH/POBOCZA/Łącznie" sqref="AI32:AN32"/>
    <dataValidation type="list" allowBlank="1" showInputMessage="1" showErrorMessage="1" prompt="Wybierz z listy" sqref="AO23:AR25 AO36:AR36">
      <formula1>$H$42:$H$44</formula1>
    </dataValidation>
    <dataValidation type="list" allowBlank="1" showInputMessage="1" showErrorMessage="1" sqref="AO27:AR29">
      <formula1>$H$42:$H$45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PRB-Punkty</vt:lpstr>
      <vt:lpstr>'PRB-Punkty'!OLE_LINK1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Grzesiek</dc:creator>
  <cp:lastModifiedBy>Martyna Kazmierczak-Bula</cp:lastModifiedBy>
  <cp:lastPrinted>2017-07-12T06:25:15Z</cp:lastPrinted>
  <dcterms:created xsi:type="dcterms:W3CDTF">2016-04-10T09:57:25Z</dcterms:created>
  <dcterms:modified xsi:type="dcterms:W3CDTF">2017-08-01T08:05:19Z</dcterms:modified>
</cp:coreProperties>
</file>